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915" windowHeight="12270" tabRatio="821" activeTab="0"/>
  </bookViews>
  <sheets>
    <sheet name="Win." sheetId="1" r:id="rId1"/>
    <sheet name="OverallPtsGraph" sheetId="2" r:id="rId2"/>
    <sheet name="PtsGraph" sheetId="3" r:id="rId3"/>
    <sheet name="RankGraph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18" sheetId="22" r:id="rId22"/>
    <sheet name="19" sheetId="23" r:id="rId23"/>
    <sheet name="20" sheetId="24" r:id="rId24"/>
    <sheet name="21" sheetId="25" r:id="rId25"/>
    <sheet name="22" sheetId="26" r:id="rId26"/>
    <sheet name="23" sheetId="27" r:id="rId27"/>
    <sheet name="24" sheetId="28" r:id="rId28"/>
    <sheet name="25" sheetId="29" r:id="rId29"/>
    <sheet name="26" sheetId="30" r:id="rId30"/>
    <sheet name="OverallPtsData" sheetId="31" r:id="rId31"/>
    <sheet name="PtsData" sheetId="32" r:id="rId32"/>
    <sheet name="RankData" sheetId="33" r:id="rId33"/>
  </sheets>
  <definedNames/>
  <calcPr fullCalcOnLoad="1"/>
</workbook>
</file>

<file path=xl/sharedStrings.xml><?xml version="1.0" encoding="utf-8"?>
<sst xmlns="http://schemas.openxmlformats.org/spreadsheetml/2006/main" count="591" uniqueCount="108">
  <si>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</si>
  <si>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</si>
  <si>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</si>
  <si>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</si>
  <si>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</si>
  <si>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</si>
  <si>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</si>
  <si>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</si>
  <si>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</si>
  <si>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</si>
  <si>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</si>
  <si>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</si>
  <si>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</si>
  <si>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</si>
  <si>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</si>
  <si>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</si>
  <si>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</si>
  <si>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</si>
  <si>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</si>
  <si>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</si>
  <si>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</si>
  <si>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</si>
  <si>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</si>
  <si>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</si>
  <si>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</si>
  <si>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</si>
  <si>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</t>
  </si>
  <si>
    <t>Dates</t>
  </si>
  <si>
    <t>Winner</t>
  </si>
  <si>
    <t>Points</t>
  </si>
  <si>
    <t>Rank</t>
  </si>
  <si>
    <t>Team</t>
  </si>
  <si>
    <t>Batting</t>
  </si>
  <si>
    <t>Pitching</t>
  </si>
  <si>
    <t>Total</t>
  </si>
  <si>
    <t>Dif</t>
  </si>
  <si>
    <t>Behind</t>
  </si>
  <si>
    <t>Above Avg.</t>
  </si>
  <si>
    <t>Lg. Avg.</t>
  </si>
  <si>
    <t>Low</t>
  </si>
  <si>
    <t>Loser</t>
  </si>
  <si>
    <t>Wins</t>
  </si>
  <si>
    <t>$$$</t>
  </si>
  <si>
    <t>1st-Worst</t>
  </si>
  <si>
    <t>=</t>
  </si>
  <si>
    <t>Best in Category</t>
  </si>
  <si>
    <t>Worst in Category</t>
  </si>
  <si>
    <t>HH</t>
  </si>
  <si>
    <t>LO</t>
  </si>
  <si>
    <t>PK</t>
  </si>
  <si>
    <t>MR S</t>
  </si>
  <si>
    <t>STONE</t>
  </si>
  <si>
    <t>TTS</t>
  </si>
  <si>
    <t>YC</t>
  </si>
  <si>
    <t>Losses</t>
  </si>
  <si>
    <t>MEDIAN</t>
  </si>
  <si>
    <t>AVERAGE (MEAN)</t>
  </si>
  <si>
    <t>Mean</t>
  </si>
  <si>
    <t>Median</t>
  </si>
  <si>
    <t>Mode</t>
  </si>
  <si>
    <t>TIA</t>
  </si>
  <si>
    <t>-</t>
  </si>
  <si>
    <t>HtH Wk</t>
  </si>
  <si>
    <t>Plow King</t>
  </si>
  <si>
    <t>Lumbering Oafs</t>
  </si>
  <si>
    <t>The New Guy</t>
  </si>
  <si>
    <t>Tribe is Alive</t>
  </si>
  <si>
    <t>Stonecutters</t>
  </si>
  <si>
    <t>Mr. Sparkle</t>
  </si>
  <si>
    <t>Taylors Tool Shed</t>
  </si>
  <si>
    <t>Hanks Heroes</t>
  </si>
  <si>
    <t>Yankee Clippers</t>
  </si>
  <si>
    <t>Baltimorons</t>
  </si>
  <si>
    <t>TNG</t>
  </si>
  <si>
    <t>BALT</t>
  </si>
  <si>
    <t>3/30-4/6</t>
  </si>
  <si>
    <t>4/7-4/13</t>
  </si>
  <si>
    <t>4/28 - 5/4</t>
  </si>
  <si>
    <t>4/21 - 4/27</t>
  </si>
  <si>
    <t>4/14 - 4/20</t>
  </si>
  <si>
    <t>5/5 - 5/11</t>
  </si>
  <si>
    <t>5/12 - 5/18</t>
  </si>
  <si>
    <t>5/19 - 5/25</t>
  </si>
  <si>
    <t>5/26 - 6/1</t>
  </si>
  <si>
    <t>6/2 - 6/8</t>
  </si>
  <si>
    <t>6/9 - 6/15</t>
  </si>
  <si>
    <t>6/16 - 6/22</t>
  </si>
  <si>
    <t>6/23 - 6/29</t>
  </si>
  <si>
    <t>6/30 - 7/6</t>
  </si>
  <si>
    <t>7/7 - 7/13</t>
  </si>
  <si>
    <t>7/17 - 7/20</t>
  </si>
  <si>
    <t>7/21 - 7/27</t>
  </si>
  <si>
    <t>7/28 - 8/3</t>
  </si>
  <si>
    <t>8/4 - 8/10</t>
  </si>
  <si>
    <t>8/11 - 8/17</t>
  </si>
  <si>
    <t>8/18 - 8/24</t>
  </si>
  <si>
    <t>8/25 - 8/31</t>
  </si>
  <si>
    <t>9/1 - 9/7</t>
  </si>
  <si>
    <t>9/8 - 9/14</t>
  </si>
  <si>
    <t>9/15 - 9/21</t>
  </si>
  <si>
    <t>9/22 - 9/28</t>
  </si>
  <si>
    <t>AVERAGE (w/o Week 16)</t>
  </si>
  <si>
    <t>Tribe is Dead</t>
  </si>
  <si>
    <t>Taylor's Tool Shed</t>
  </si>
  <si>
    <t>Tribe 1948 just like 2008</t>
  </si>
  <si>
    <t>Hank's Heroes</t>
  </si>
  <si>
    <t>Jay Bruce=God</t>
  </si>
  <si>
    <t>2008 Weekly Winners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</si>
</sst>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52">
    <font>
      <sz val="10"/>
      <name val="Times New Roman"/>
      <family val="0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Times New Roman"/>
      <family val="1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2" fillId="33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44" fontId="3" fillId="0" borderId="0" xfId="44" applyFont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4" fontId="2" fillId="33" borderId="0" xfId="44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 wrapText="1"/>
    </xf>
    <xf numFmtId="16" fontId="3" fillId="0" borderId="0" xfId="0" applyNumberFormat="1" applyFont="1" applyAlignment="1">
      <alignment horizontal="center"/>
    </xf>
    <xf numFmtId="164" fontId="50" fillId="0" borderId="0" xfId="0" applyNumberFormat="1" applyFont="1" applyAlignment="1">
      <alignment horizontal="center"/>
    </xf>
    <xf numFmtId="164" fontId="5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.99725"/>
        </c:manualLayout>
      </c:layout>
      <c:lineChart>
        <c:grouping val="standard"/>
        <c:varyColors val="0"/>
        <c:ser>
          <c:idx val="4"/>
          <c:order val="0"/>
          <c:tx>
            <c:strRef>
              <c:f>OverallPtsData!$F$1</c:f>
              <c:strCache>
                <c:ptCount val="1"/>
                <c:pt idx="0">
                  <c:v>PK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OverallPtsData!$A$2:$A$27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OverallPtsData!$F$2:$F$27</c:f>
              <c:numCache>
                <c:ptCount val="26"/>
                <c:pt idx="0">
                  <c:v>224</c:v>
                </c:pt>
                <c:pt idx="1">
                  <c:v>411</c:v>
                </c:pt>
                <c:pt idx="2">
                  <c:v>674.5</c:v>
                </c:pt>
                <c:pt idx="3">
                  <c:v>928.3</c:v>
                </c:pt>
                <c:pt idx="4">
                  <c:v>1112.3</c:v>
                </c:pt>
                <c:pt idx="5">
                  <c:v>1289.8</c:v>
                </c:pt>
                <c:pt idx="6">
                  <c:v>1539.3</c:v>
                </c:pt>
                <c:pt idx="7">
                  <c:v>1795</c:v>
                </c:pt>
                <c:pt idx="8">
                  <c:v>2057.7</c:v>
                </c:pt>
                <c:pt idx="9">
                  <c:v>2258</c:v>
                </c:pt>
                <c:pt idx="10">
                  <c:v>2532</c:v>
                </c:pt>
                <c:pt idx="11">
                  <c:v>2737.2</c:v>
                </c:pt>
                <c:pt idx="12">
                  <c:v>2918.8999999999996</c:v>
                </c:pt>
                <c:pt idx="13">
                  <c:v>3148.3999999999996</c:v>
                </c:pt>
                <c:pt idx="14">
                  <c:v>3385.8999999999996</c:v>
                </c:pt>
                <c:pt idx="15">
                  <c:v>3516.5999999999995</c:v>
                </c:pt>
                <c:pt idx="16">
                  <c:v>3790.3999999999996</c:v>
                </c:pt>
                <c:pt idx="17">
                  <c:v>4008.7</c:v>
                </c:pt>
                <c:pt idx="18">
                  <c:v>4216.4</c:v>
                </c:pt>
                <c:pt idx="19">
                  <c:v>4467.4</c:v>
                </c:pt>
                <c:pt idx="20">
                  <c:v>4662.7</c:v>
                </c:pt>
                <c:pt idx="21">
                  <c:v>4852</c:v>
                </c:pt>
                <c:pt idx="22">
                  <c:v>5095.3</c:v>
                </c:pt>
                <c:pt idx="23">
                  <c:v>5261.3</c:v>
                </c:pt>
                <c:pt idx="24">
                  <c:v>5560.8</c:v>
                </c:pt>
                <c:pt idx="25">
                  <c:v>5817.3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OverallPtsData!$D$1</c:f>
              <c:strCache>
                <c:ptCount val="1"/>
                <c:pt idx="0">
                  <c:v>LO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OverallPtsData!$A$2:$A$27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OverallPtsData!$D$2:$D$27</c:f>
              <c:numCache>
                <c:ptCount val="26"/>
                <c:pt idx="0">
                  <c:v>182.5</c:v>
                </c:pt>
                <c:pt idx="1">
                  <c:v>464.7</c:v>
                </c:pt>
                <c:pt idx="2">
                  <c:v>723.4</c:v>
                </c:pt>
                <c:pt idx="3">
                  <c:v>1041.4</c:v>
                </c:pt>
                <c:pt idx="4">
                  <c:v>1293.1000000000001</c:v>
                </c:pt>
                <c:pt idx="5">
                  <c:v>1491.1000000000001</c:v>
                </c:pt>
                <c:pt idx="6">
                  <c:v>1786.1000000000001</c:v>
                </c:pt>
                <c:pt idx="7">
                  <c:v>2036.8000000000002</c:v>
                </c:pt>
                <c:pt idx="8">
                  <c:v>2267.6000000000004</c:v>
                </c:pt>
                <c:pt idx="9">
                  <c:v>2503.6000000000004</c:v>
                </c:pt>
                <c:pt idx="10">
                  <c:v>2756.1000000000004</c:v>
                </c:pt>
                <c:pt idx="11">
                  <c:v>2958.4000000000005</c:v>
                </c:pt>
                <c:pt idx="12">
                  <c:v>3174.6000000000004</c:v>
                </c:pt>
                <c:pt idx="13">
                  <c:v>3462.9000000000005</c:v>
                </c:pt>
                <c:pt idx="14">
                  <c:v>3714.4000000000005</c:v>
                </c:pt>
                <c:pt idx="15">
                  <c:v>3851.2000000000007</c:v>
                </c:pt>
                <c:pt idx="16">
                  <c:v>4072.9000000000005</c:v>
                </c:pt>
                <c:pt idx="17">
                  <c:v>4317.900000000001</c:v>
                </c:pt>
                <c:pt idx="18">
                  <c:v>4542.400000000001</c:v>
                </c:pt>
                <c:pt idx="19">
                  <c:v>4851.700000000001</c:v>
                </c:pt>
                <c:pt idx="20">
                  <c:v>5139.200000000001</c:v>
                </c:pt>
                <c:pt idx="21">
                  <c:v>5306.400000000001</c:v>
                </c:pt>
                <c:pt idx="22">
                  <c:v>5585.1</c:v>
                </c:pt>
                <c:pt idx="23">
                  <c:v>5894.3</c:v>
                </c:pt>
                <c:pt idx="24">
                  <c:v>6137.6</c:v>
                </c:pt>
                <c:pt idx="25">
                  <c:v>6397.400000000001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OverallPtsData!$J$1</c:f>
              <c:strCache>
                <c:ptCount val="1"/>
                <c:pt idx="0">
                  <c:v>TTS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OverallPtsData!$A$2:$A$27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OverallPtsData!$J$2:$J$27</c:f>
              <c:numCache>
                <c:ptCount val="26"/>
                <c:pt idx="0">
                  <c:v>192.2</c:v>
                </c:pt>
                <c:pt idx="1">
                  <c:v>417.5</c:v>
                </c:pt>
                <c:pt idx="2">
                  <c:v>618.2</c:v>
                </c:pt>
                <c:pt idx="3">
                  <c:v>879.9000000000001</c:v>
                </c:pt>
                <c:pt idx="4">
                  <c:v>1047.1000000000001</c:v>
                </c:pt>
                <c:pt idx="5">
                  <c:v>1283.6000000000001</c:v>
                </c:pt>
                <c:pt idx="6">
                  <c:v>1468.1000000000001</c:v>
                </c:pt>
                <c:pt idx="7">
                  <c:v>1738.9</c:v>
                </c:pt>
                <c:pt idx="8">
                  <c:v>1990.7</c:v>
                </c:pt>
                <c:pt idx="9">
                  <c:v>2263.5</c:v>
                </c:pt>
                <c:pt idx="10">
                  <c:v>2426.3</c:v>
                </c:pt>
                <c:pt idx="11">
                  <c:v>2694.1000000000004</c:v>
                </c:pt>
                <c:pt idx="12">
                  <c:v>3005.3</c:v>
                </c:pt>
                <c:pt idx="13">
                  <c:v>3323.5</c:v>
                </c:pt>
                <c:pt idx="14">
                  <c:v>3545.3</c:v>
                </c:pt>
                <c:pt idx="15">
                  <c:v>3693.5</c:v>
                </c:pt>
                <c:pt idx="16">
                  <c:v>3916.7</c:v>
                </c:pt>
                <c:pt idx="17">
                  <c:v>4156.2</c:v>
                </c:pt>
                <c:pt idx="18">
                  <c:v>4355.2</c:v>
                </c:pt>
                <c:pt idx="19">
                  <c:v>4595.5</c:v>
                </c:pt>
                <c:pt idx="20">
                  <c:v>4805.2</c:v>
                </c:pt>
                <c:pt idx="21">
                  <c:v>5056.4</c:v>
                </c:pt>
                <c:pt idx="22">
                  <c:v>5230.2</c:v>
                </c:pt>
                <c:pt idx="23">
                  <c:v>5424.7</c:v>
                </c:pt>
                <c:pt idx="24">
                  <c:v>5603.7</c:v>
                </c:pt>
                <c:pt idx="25">
                  <c:v>5813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OverallPtsData!$E$1</c:f>
              <c:strCache>
                <c:ptCount val="1"/>
                <c:pt idx="0">
                  <c:v>MR 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OverallPtsData!$A$2:$A$27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OverallPtsData!$E$2:$E$27</c:f>
              <c:numCache>
                <c:ptCount val="26"/>
                <c:pt idx="0">
                  <c:v>237.8</c:v>
                </c:pt>
                <c:pt idx="1">
                  <c:v>402</c:v>
                </c:pt>
                <c:pt idx="2">
                  <c:v>560</c:v>
                </c:pt>
                <c:pt idx="3">
                  <c:v>840.5</c:v>
                </c:pt>
                <c:pt idx="4">
                  <c:v>1052.8</c:v>
                </c:pt>
                <c:pt idx="5">
                  <c:v>1219.3</c:v>
                </c:pt>
                <c:pt idx="6">
                  <c:v>1429.6</c:v>
                </c:pt>
                <c:pt idx="7">
                  <c:v>1647.6</c:v>
                </c:pt>
                <c:pt idx="8">
                  <c:v>1859.3</c:v>
                </c:pt>
                <c:pt idx="9">
                  <c:v>2102.8</c:v>
                </c:pt>
                <c:pt idx="10">
                  <c:v>2402.8</c:v>
                </c:pt>
                <c:pt idx="11">
                  <c:v>2631.3</c:v>
                </c:pt>
                <c:pt idx="12">
                  <c:v>2816.8</c:v>
                </c:pt>
                <c:pt idx="13">
                  <c:v>3058</c:v>
                </c:pt>
                <c:pt idx="14">
                  <c:v>3337.2</c:v>
                </c:pt>
                <c:pt idx="15">
                  <c:v>3468</c:v>
                </c:pt>
                <c:pt idx="16">
                  <c:v>3687</c:v>
                </c:pt>
                <c:pt idx="17">
                  <c:v>3901.5</c:v>
                </c:pt>
                <c:pt idx="18">
                  <c:v>4168.8</c:v>
                </c:pt>
                <c:pt idx="19">
                  <c:v>4394.3</c:v>
                </c:pt>
                <c:pt idx="20">
                  <c:v>4592</c:v>
                </c:pt>
                <c:pt idx="21">
                  <c:v>4825.8</c:v>
                </c:pt>
                <c:pt idx="22">
                  <c:v>4948.1</c:v>
                </c:pt>
                <c:pt idx="23">
                  <c:v>5082.400000000001</c:v>
                </c:pt>
                <c:pt idx="24">
                  <c:v>5203.1</c:v>
                </c:pt>
                <c:pt idx="25">
                  <c:v>5435.6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OverallPtsData!$K$1</c:f>
              <c:strCache>
                <c:ptCount val="1"/>
                <c:pt idx="0">
                  <c:v>YC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OverallPtsData!$A$2:$A$27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OverallPtsData!$K$2:$K$27</c:f>
              <c:numCache>
                <c:ptCount val="26"/>
                <c:pt idx="0">
                  <c:v>181.2</c:v>
                </c:pt>
                <c:pt idx="1">
                  <c:v>403.9</c:v>
                </c:pt>
                <c:pt idx="2">
                  <c:v>706.0999999999999</c:v>
                </c:pt>
                <c:pt idx="3">
                  <c:v>922.0999999999999</c:v>
                </c:pt>
                <c:pt idx="4">
                  <c:v>1169.3</c:v>
                </c:pt>
                <c:pt idx="5">
                  <c:v>1387.8</c:v>
                </c:pt>
                <c:pt idx="6">
                  <c:v>1613.6</c:v>
                </c:pt>
                <c:pt idx="7">
                  <c:v>1870.1</c:v>
                </c:pt>
                <c:pt idx="8">
                  <c:v>2095.1</c:v>
                </c:pt>
                <c:pt idx="9">
                  <c:v>2342.6</c:v>
                </c:pt>
                <c:pt idx="10">
                  <c:v>2552.9</c:v>
                </c:pt>
                <c:pt idx="11">
                  <c:v>2794.1</c:v>
                </c:pt>
                <c:pt idx="12">
                  <c:v>3050.2999999999997</c:v>
                </c:pt>
                <c:pt idx="13">
                  <c:v>3247.9999999999995</c:v>
                </c:pt>
                <c:pt idx="14">
                  <c:v>3523.7999999999997</c:v>
                </c:pt>
                <c:pt idx="15">
                  <c:v>3637.6</c:v>
                </c:pt>
                <c:pt idx="16">
                  <c:v>3871.7999999999997</c:v>
                </c:pt>
                <c:pt idx="17">
                  <c:v>4074.7999999999997</c:v>
                </c:pt>
                <c:pt idx="18">
                  <c:v>4292.599999999999</c:v>
                </c:pt>
                <c:pt idx="19">
                  <c:v>4607.299999999999</c:v>
                </c:pt>
                <c:pt idx="20">
                  <c:v>4905.499999999999</c:v>
                </c:pt>
                <c:pt idx="21">
                  <c:v>5148.299999999999</c:v>
                </c:pt>
                <c:pt idx="22">
                  <c:v>5421.999999999999</c:v>
                </c:pt>
                <c:pt idx="23">
                  <c:v>5696.699999999999</c:v>
                </c:pt>
                <c:pt idx="24">
                  <c:v>5923.899999999999</c:v>
                </c:pt>
                <c:pt idx="25">
                  <c:v>6159.699999999999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OverallPtsData!$G$1</c:f>
              <c:strCache>
                <c:ptCount val="1"/>
                <c:pt idx="0">
                  <c:v>STONE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OverallPtsData!$A$2:$A$27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OverallPtsData!$G$2:$G$27</c:f>
              <c:numCache>
                <c:ptCount val="26"/>
                <c:pt idx="0">
                  <c:v>151.3</c:v>
                </c:pt>
                <c:pt idx="1">
                  <c:v>334.3</c:v>
                </c:pt>
                <c:pt idx="2">
                  <c:v>621.1</c:v>
                </c:pt>
                <c:pt idx="3">
                  <c:v>872.9000000000001</c:v>
                </c:pt>
                <c:pt idx="4">
                  <c:v>1052.9</c:v>
                </c:pt>
                <c:pt idx="5">
                  <c:v>1274.7</c:v>
                </c:pt>
                <c:pt idx="6">
                  <c:v>1463.2</c:v>
                </c:pt>
                <c:pt idx="7">
                  <c:v>1684.4</c:v>
                </c:pt>
                <c:pt idx="8">
                  <c:v>1910.6000000000001</c:v>
                </c:pt>
                <c:pt idx="9">
                  <c:v>2075.6000000000004</c:v>
                </c:pt>
                <c:pt idx="10">
                  <c:v>2281.9000000000005</c:v>
                </c:pt>
                <c:pt idx="11">
                  <c:v>2537.2000000000007</c:v>
                </c:pt>
                <c:pt idx="12">
                  <c:v>2702.7000000000007</c:v>
                </c:pt>
                <c:pt idx="13">
                  <c:v>2963.7000000000007</c:v>
                </c:pt>
                <c:pt idx="14">
                  <c:v>3178.9000000000005</c:v>
                </c:pt>
                <c:pt idx="15">
                  <c:v>3309.4000000000005</c:v>
                </c:pt>
                <c:pt idx="16">
                  <c:v>3614.1000000000004</c:v>
                </c:pt>
                <c:pt idx="17">
                  <c:v>3820.1000000000004</c:v>
                </c:pt>
                <c:pt idx="18">
                  <c:v>4078.4000000000005</c:v>
                </c:pt>
                <c:pt idx="19">
                  <c:v>4300.700000000001</c:v>
                </c:pt>
                <c:pt idx="20">
                  <c:v>4483.900000000001</c:v>
                </c:pt>
                <c:pt idx="21">
                  <c:v>4742.6</c:v>
                </c:pt>
                <c:pt idx="22">
                  <c:v>4938.6</c:v>
                </c:pt>
                <c:pt idx="23">
                  <c:v>5164.6</c:v>
                </c:pt>
                <c:pt idx="24">
                  <c:v>5346.1</c:v>
                </c:pt>
                <c:pt idx="25">
                  <c:v>5528.8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OverallPtsData!$I$1</c:f>
              <c:strCache>
                <c:ptCount val="1"/>
                <c:pt idx="0">
                  <c:v>TNG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OverallPtsData!$A$2:$A$27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OverallPtsData!$I$2:$I$27</c:f>
              <c:numCache>
                <c:ptCount val="26"/>
                <c:pt idx="0">
                  <c:v>260.8</c:v>
                </c:pt>
                <c:pt idx="1">
                  <c:v>458.1</c:v>
                </c:pt>
                <c:pt idx="2">
                  <c:v>590.1</c:v>
                </c:pt>
                <c:pt idx="3">
                  <c:v>793.1</c:v>
                </c:pt>
                <c:pt idx="4">
                  <c:v>1004.9000000000001</c:v>
                </c:pt>
                <c:pt idx="5">
                  <c:v>1192.7</c:v>
                </c:pt>
                <c:pt idx="6">
                  <c:v>1418.7</c:v>
                </c:pt>
                <c:pt idx="7">
                  <c:v>1648</c:v>
                </c:pt>
                <c:pt idx="8">
                  <c:v>1851.7</c:v>
                </c:pt>
                <c:pt idx="9">
                  <c:v>2061.4</c:v>
                </c:pt>
                <c:pt idx="10">
                  <c:v>2224.9</c:v>
                </c:pt>
                <c:pt idx="11">
                  <c:v>2455.7000000000003</c:v>
                </c:pt>
                <c:pt idx="12">
                  <c:v>2664.0000000000005</c:v>
                </c:pt>
                <c:pt idx="13">
                  <c:v>2868.5000000000005</c:v>
                </c:pt>
                <c:pt idx="14">
                  <c:v>3091.3000000000006</c:v>
                </c:pt>
                <c:pt idx="15">
                  <c:v>3190.3000000000006</c:v>
                </c:pt>
                <c:pt idx="16">
                  <c:v>3421.600000000001</c:v>
                </c:pt>
                <c:pt idx="17">
                  <c:v>3656.900000000001</c:v>
                </c:pt>
                <c:pt idx="18">
                  <c:v>3892.200000000001</c:v>
                </c:pt>
                <c:pt idx="19">
                  <c:v>4090.700000000001</c:v>
                </c:pt>
                <c:pt idx="20">
                  <c:v>4288.500000000001</c:v>
                </c:pt>
                <c:pt idx="21">
                  <c:v>4584.700000000001</c:v>
                </c:pt>
                <c:pt idx="22">
                  <c:v>4809.200000000001</c:v>
                </c:pt>
                <c:pt idx="23">
                  <c:v>4997.400000000001</c:v>
                </c:pt>
                <c:pt idx="24">
                  <c:v>5308.400000000001</c:v>
                </c:pt>
                <c:pt idx="25">
                  <c:v>5451.200000000001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OverallPtsData!$B$1</c:f>
              <c:strCache>
                <c:ptCount val="1"/>
                <c:pt idx="0">
                  <c:v>BALT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OverallPtsData!$A$2:$A$27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OverallPtsData!$B$2:$B$27</c:f>
              <c:numCache>
                <c:ptCount val="26"/>
                <c:pt idx="0">
                  <c:v>177.5</c:v>
                </c:pt>
                <c:pt idx="1">
                  <c:v>340</c:v>
                </c:pt>
                <c:pt idx="2">
                  <c:v>501.3</c:v>
                </c:pt>
                <c:pt idx="3">
                  <c:v>638.1</c:v>
                </c:pt>
                <c:pt idx="4">
                  <c:v>825.8</c:v>
                </c:pt>
                <c:pt idx="5">
                  <c:v>971.8</c:v>
                </c:pt>
                <c:pt idx="6">
                  <c:v>1158.3</c:v>
                </c:pt>
                <c:pt idx="7">
                  <c:v>1350.1</c:v>
                </c:pt>
                <c:pt idx="8">
                  <c:v>1559.8</c:v>
                </c:pt>
                <c:pt idx="9">
                  <c:v>1789</c:v>
                </c:pt>
                <c:pt idx="10">
                  <c:v>1945.5</c:v>
                </c:pt>
                <c:pt idx="11">
                  <c:v>2112</c:v>
                </c:pt>
                <c:pt idx="12">
                  <c:v>2375.3</c:v>
                </c:pt>
                <c:pt idx="13">
                  <c:v>2700.1000000000004</c:v>
                </c:pt>
                <c:pt idx="14">
                  <c:v>2932.8</c:v>
                </c:pt>
                <c:pt idx="15">
                  <c:v>3093.1000000000004</c:v>
                </c:pt>
                <c:pt idx="16">
                  <c:v>3340.8</c:v>
                </c:pt>
                <c:pt idx="17">
                  <c:v>3579.8</c:v>
                </c:pt>
                <c:pt idx="18">
                  <c:v>3814.5</c:v>
                </c:pt>
                <c:pt idx="19">
                  <c:v>4010.5</c:v>
                </c:pt>
                <c:pt idx="20">
                  <c:v>4241.7</c:v>
                </c:pt>
                <c:pt idx="21">
                  <c:v>4445.7</c:v>
                </c:pt>
                <c:pt idx="22">
                  <c:v>4658.4</c:v>
                </c:pt>
                <c:pt idx="23">
                  <c:v>4840.099999999999</c:v>
                </c:pt>
                <c:pt idx="24">
                  <c:v>5017.299999999999</c:v>
                </c:pt>
                <c:pt idx="25">
                  <c:v>5205.799999999999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OverallPtsData!$C$1</c:f>
              <c:strCache>
                <c:ptCount val="1"/>
                <c:pt idx="0">
                  <c:v>HH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OverallPtsData!$A$2:$A$27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OverallPtsData!$C$2:$C$27</c:f>
              <c:numCache>
                <c:ptCount val="26"/>
                <c:pt idx="0">
                  <c:v>182.2</c:v>
                </c:pt>
                <c:pt idx="1">
                  <c:v>434.2</c:v>
                </c:pt>
                <c:pt idx="2">
                  <c:v>640.5</c:v>
                </c:pt>
                <c:pt idx="3">
                  <c:v>886.8</c:v>
                </c:pt>
                <c:pt idx="4">
                  <c:v>1077.5</c:v>
                </c:pt>
                <c:pt idx="5">
                  <c:v>1233.8</c:v>
                </c:pt>
                <c:pt idx="6">
                  <c:v>1436.5</c:v>
                </c:pt>
                <c:pt idx="7">
                  <c:v>1604.8</c:v>
                </c:pt>
                <c:pt idx="8">
                  <c:v>1784.8</c:v>
                </c:pt>
                <c:pt idx="9">
                  <c:v>1962.1</c:v>
                </c:pt>
                <c:pt idx="10">
                  <c:v>2171.4</c:v>
                </c:pt>
                <c:pt idx="11">
                  <c:v>2339.9</c:v>
                </c:pt>
                <c:pt idx="12">
                  <c:v>2455.6</c:v>
                </c:pt>
                <c:pt idx="13">
                  <c:v>2641.1</c:v>
                </c:pt>
                <c:pt idx="14">
                  <c:v>2818.1</c:v>
                </c:pt>
                <c:pt idx="15">
                  <c:v>2939.2999999999997</c:v>
                </c:pt>
                <c:pt idx="16">
                  <c:v>3128.7999999999997</c:v>
                </c:pt>
                <c:pt idx="17">
                  <c:v>3381.2999999999997</c:v>
                </c:pt>
                <c:pt idx="18">
                  <c:v>3582.7999999999997</c:v>
                </c:pt>
                <c:pt idx="19">
                  <c:v>3807.4999999999995</c:v>
                </c:pt>
                <c:pt idx="20">
                  <c:v>3992.4999999999995</c:v>
                </c:pt>
                <c:pt idx="21">
                  <c:v>4197.2</c:v>
                </c:pt>
                <c:pt idx="22">
                  <c:v>4454.9</c:v>
                </c:pt>
                <c:pt idx="23">
                  <c:v>4597.4</c:v>
                </c:pt>
                <c:pt idx="24">
                  <c:v>4733.9</c:v>
                </c:pt>
                <c:pt idx="25">
                  <c:v>4895.099999999999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OverallPtsData!$H$1</c:f>
              <c:strCache>
                <c:ptCount val="1"/>
                <c:pt idx="0">
                  <c:v>TIA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OverallPtsData!$A$2:$A$27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OverallPtsData!$H$2:$H$27</c:f>
              <c:numCache>
                <c:ptCount val="26"/>
                <c:pt idx="0">
                  <c:v>182.2</c:v>
                </c:pt>
                <c:pt idx="1">
                  <c:v>341.2</c:v>
                </c:pt>
                <c:pt idx="2">
                  <c:v>550</c:v>
                </c:pt>
                <c:pt idx="3">
                  <c:v>746</c:v>
                </c:pt>
                <c:pt idx="4">
                  <c:v>967.2</c:v>
                </c:pt>
                <c:pt idx="5">
                  <c:v>1153.4</c:v>
                </c:pt>
                <c:pt idx="6">
                  <c:v>1487.1000000000001</c:v>
                </c:pt>
                <c:pt idx="7">
                  <c:v>1726.1000000000001</c:v>
                </c:pt>
                <c:pt idx="8">
                  <c:v>1939.3000000000002</c:v>
                </c:pt>
                <c:pt idx="9">
                  <c:v>2197.5</c:v>
                </c:pt>
                <c:pt idx="10">
                  <c:v>2427.8</c:v>
                </c:pt>
                <c:pt idx="11">
                  <c:v>2583.8</c:v>
                </c:pt>
                <c:pt idx="12">
                  <c:v>2783.1000000000004</c:v>
                </c:pt>
                <c:pt idx="13">
                  <c:v>3040.8</c:v>
                </c:pt>
                <c:pt idx="14">
                  <c:v>3317.8</c:v>
                </c:pt>
                <c:pt idx="15">
                  <c:v>3426.3</c:v>
                </c:pt>
                <c:pt idx="16">
                  <c:v>3698.3</c:v>
                </c:pt>
                <c:pt idx="17">
                  <c:v>3977</c:v>
                </c:pt>
                <c:pt idx="18">
                  <c:v>4219.8</c:v>
                </c:pt>
                <c:pt idx="19">
                  <c:v>4470.3</c:v>
                </c:pt>
                <c:pt idx="20">
                  <c:v>4697.3</c:v>
                </c:pt>
                <c:pt idx="21">
                  <c:v>4927</c:v>
                </c:pt>
                <c:pt idx="22">
                  <c:v>5125.2</c:v>
                </c:pt>
                <c:pt idx="23">
                  <c:v>5265.7</c:v>
                </c:pt>
                <c:pt idx="24">
                  <c:v>5515.4</c:v>
                </c:pt>
                <c:pt idx="25">
                  <c:v>5721.2</c:v>
                </c:pt>
              </c:numCache>
            </c:numRef>
          </c:val>
          <c:smooth val="0"/>
        </c:ser>
        <c:marker val="1"/>
        <c:axId val="1746280"/>
        <c:axId val="15716521"/>
      </c:lineChart>
      <c:catAx>
        <c:axId val="1746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16521"/>
        <c:crosses val="autoZero"/>
        <c:auto val="1"/>
        <c:lblOffset val="100"/>
        <c:tickLblSkip val="1"/>
        <c:noMultiLvlLbl val="0"/>
      </c:catAx>
      <c:valAx>
        <c:axId val="157165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62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175"/>
          <c:y val="0.3525"/>
          <c:w val="0.04525"/>
          <c:h val="0.2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IDL 2006 Points per Week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7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PtsData!$B$1</c:f>
              <c:strCache>
                <c:ptCount val="1"/>
                <c:pt idx="0">
                  <c:v>BALT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PtsData!$B$2:$B$27</c:f>
              <c:numCache>
                <c:ptCount val="26"/>
                <c:pt idx="0">
                  <c:v>177.5</c:v>
                </c:pt>
                <c:pt idx="1">
                  <c:v>162.5</c:v>
                </c:pt>
                <c:pt idx="2">
                  <c:v>161.3</c:v>
                </c:pt>
                <c:pt idx="3">
                  <c:v>136.8</c:v>
                </c:pt>
                <c:pt idx="4">
                  <c:v>187.7</c:v>
                </c:pt>
                <c:pt idx="5">
                  <c:v>146</c:v>
                </c:pt>
                <c:pt idx="6">
                  <c:v>186.5</c:v>
                </c:pt>
                <c:pt idx="7">
                  <c:v>191.8</c:v>
                </c:pt>
                <c:pt idx="8">
                  <c:v>209.7</c:v>
                </c:pt>
                <c:pt idx="9">
                  <c:v>229.2</c:v>
                </c:pt>
                <c:pt idx="10">
                  <c:v>156.5</c:v>
                </c:pt>
                <c:pt idx="11">
                  <c:v>166.5</c:v>
                </c:pt>
                <c:pt idx="12">
                  <c:v>263.3</c:v>
                </c:pt>
                <c:pt idx="13">
                  <c:v>324.8</c:v>
                </c:pt>
                <c:pt idx="14">
                  <c:v>232.7</c:v>
                </c:pt>
                <c:pt idx="15">
                  <c:v>160.3</c:v>
                </c:pt>
                <c:pt idx="16">
                  <c:v>247.7</c:v>
                </c:pt>
                <c:pt idx="17">
                  <c:v>239</c:v>
                </c:pt>
                <c:pt idx="18">
                  <c:v>234.7</c:v>
                </c:pt>
                <c:pt idx="19">
                  <c:v>196</c:v>
                </c:pt>
                <c:pt idx="20">
                  <c:v>231.2</c:v>
                </c:pt>
                <c:pt idx="21">
                  <c:v>204</c:v>
                </c:pt>
                <c:pt idx="22">
                  <c:v>212.7</c:v>
                </c:pt>
                <c:pt idx="23">
                  <c:v>181.7</c:v>
                </c:pt>
                <c:pt idx="24">
                  <c:v>177.2</c:v>
                </c:pt>
                <c:pt idx="25">
                  <c:v>188.5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PtsData!$C$1</c:f>
              <c:strCache>
                <c:ptCount val="1"/>
                <c:pt idx="0">
                  <c:v>HH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PtsData!$C$2:$C$27</c:f>
              <c:numCache>
                <c:ptCount val="26"/>
                <c:pt idx="0">
                  <c:v>182.2</c:v>
                </c:pt>
                <c:pt idx="1">
                  <c:v>252</c:v>
                </c:pt>
                <c:pt idx="2">
                  <c:v>206.3</c:v>
                </c:pt>
                <c:pt idx="3">
                  <c:v>246.3</c:v>
                </c:pt>
                <c:pt idx="4">
                  <c:v>190.7</c:v>
                </c:pt>
                <c:pt idx="5">
                  <c:v>156.3</c:v>
                </c:pt>
                <c:pt idx="6">
                  <c:v>202.7</c:v>
                </c:pt>
                <c:pt idx="7">
                  <c:v>168.3</c:v>
                </c:pt>
                <c:pt idx="8">
                  <c:v>180</c:v>
                </c:pt>
                <c:pt idx="9">
                  <c:v>177.3</c:v>
                </c:pt>
                <c:pt idx="10">
                  <c:v>209.3</c:v>
                </c:pt>
                <c:pt idx="11">
                  <c:v>168.5</c:v>
                </c:pt>
                <c:pt idx="12">
                  <c:v>115.7</c:v>
                </c:pt>
                <c:pt idx="13">
                  <c:v>185.5</c:v>
                </c:pt>
                <c:pt idx="14">
                  <c:v>177</c:v>
                </c:pt>
                <c:pt idx="15">
                  <c:v>121.2</c:v>
                </c:pt>
                <c:pt idx="16">
                  <c:v>189.5</c:v>
                </c:pt>
                <c:pt idx="17">
                  <c:v>252.5</c:v>
                </c:pt>
                <c:pt idx="18">
                  <c:v>201.5</c:v>
                </c:pt>
                <c:pt idx="19">
                  <c:v>224.7</c:v>
                </c:pt>
                <c:pt idx="20">
                  <c:v>185</c:v>
                </c:pt>
                <c:pt idx="21">
                  <c:v>204.7</c:v>
                </c:pt>
                <c:pt idx="22">
                  <c:v>257.7</c:v>
                </c:pt>
                <c:pt idx="23">
                  <c:v>142.5</c:v>
                </c:pt>
                <c:pt idx="24">
                  <c:v>136.5</c:v>
                </c:pt>
                <c:pt idx="25">
                  <c:v>161.2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PtsData!$D$1</c:f>
              <c:strCache>
                <c:ptCount val="1"/>
                <c:pt idx="0">
                  <c:v>LO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PtsData!$D$2:$D$27</c:f>
              <c:numCache>
                <c:ptCount val="26"/>
                <c:pt idx="0">
                  <c:v>182.5</c:v>
                </c:pt>
                <c:pt idx="1">
                  <c:v>282.2</c:v>
                </c:pt>
                <c:pt idx="2">
                  <c:v>258.7</c:v>
                </c:pt>
                <c:pt idx="3">
                  <c:v>318</c:v>
                </c:pt>
                <c:pt idx="4">
                  <c:v>251.7</c:v>
                </c:pt>
                <c:pt idx="5">
                  <c:v>198</c:v>
                </c:pt>
                <c:pt idx="6">
                  <c:v>295</c:v>
                </c:pt>
                <c:pt idx="7">
                  <c:v>250.7</c:v>
                </c:pt>
                <c:pt idx="8">
                  <c:v>230.8</c:v>
                </c:pt>
                <c:pt idx="9">
                  <c:v>236</c:v>
                </c:pt>
                <c:pt idx="10">
                  <c:v>252.5</c:v>
                </c:pt>
                <c:pt idx="11">
                  <c:v>202.3</c:v>
                </c:pt>
                <c:pt idx="12">
                  <c:v>216.2</c:v>
                </c:pt>
                <c:pt idx="13">
                  <c:v>288.3</c:v>
                </c:pt>
                <c:pt idx="14">
                  <c:v>251.5</c:v>
                </c:pt>
                <c:pt idx="15">
                  <c:v>136.8</c:v>
                </c:pt>
                <c:pt idx="16">
                  <c:v>221.7</c:v>
                </c:pt>
                <c:pt idx="17">
                  <c:v>245</c:v>
                </c:pt>
                <c:pt idx="18">
                  <c:v>224.5</c:v>
                </c:pt>
                <c:pt idx="19">
                  <c:v>309.3</c:v>
                </c:pt>
                <c:pt idx="20">
                  <c:v>287.5</c:v>
                </c:pt>
                <c:pt idx="21">
                  <c:v>167.2</c:v>
                </c:pt>
                <c:pt idx="22">
                  <c:v>278.7</c:v>
                </c:pt>
                <c:pt idx="23">
                  <c:v>309.2</c:v>
                </c:pt>
                <c:pt idx="24">
                  <c:v>243.3</c:v>
                </c:pt>
                <c:pt idx="25">
                  <c:v>259.8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PtsData!$E$1</c:f>
              <c:strCache>
                <c:ptCount val="1"/>
                <c:pt idx="0">
                  <c:v>MR S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PtsData!$E$2:$E$27</c:f>
              <c:numCache>
                <c:ptCount val="26"/>
                <c:pt idx="0">
                  <c:v>237.8</c:v>
                </c:pt>
                <c:pt idx="1">
                  <c:v>164.2</c:v>
                </c:pt>
                <c:pt idx="2">
                  <c:v>158</c:v>
                </c:pt>
                <c:pt idx="3">
                  <c:v>280.5</c:v>
                </c:pt>
                <c:pt idx="4">
                  <c:v>212.3</c:v>
                </c:pt>
                <c:pt idx="5">
                  <c:v>166.5</c:v>
                </c:pt>
                <c:pt idx="6">
                  <c:v>210.3</c:v>
                </c:pt>
                <c:pt idx="7">
                  <c:v>218</c:v>
                </c:pt>
                <c:pt idx="8">
                  <c:v>211.7</c:v>
                </c:pt>
                <c:pt idx="9">
                  <c:v>243.5</c:v>
                </c:pt>
                <c:pt idx="10">
                  <c:v>300</c:v>
                </c:pt>
                <c:pt idx="11">
                  <c:v>228.5</c:v>
                </c:pt>
                <c:pt idx="12">
                  <c:v>185.5</c:v>
                </c:pt>
                <c:pt idx="13">
                  <c:v>241.2</c:v>
                </c:pt>
                <c:pt idx="14">
                  <c:v>279.2</c:v>
                </c:pt>
                <c:pt idx="15">
                  <c:v>130.8</c:v>
                </c:pt>
                <c:pt idx="16">
                  <c:v>219</c:v>
                </c:pt>
                <c:pt idx="17">
                  <c:v>214.5</c:v>
                </c:pt>
                <c:pt idx="18">
                  <c:v>267.3</c:v>
                </c:pt>
                <c:pt idx="19">
                  <c:v>225.5</c:v>
                </c:pt>
                <c:pt idx="20">
                  <c:v>197.7</c:v>
                </c:pt>
                <c:pt idx="21">
                  <c:v>233.8</c:v>
                </c:pt>
                <c:pt idx="22">
                  <c:v>122.3</c:v>
                </c:pt>
                <c:pt idx="23">
                  <c:v>134.3</c:v>
                </c:pt>
                <c:pt idx="24">
                  <c:v>120.7</c:v>
                </c:pt>
                <c:pt idx="25">
                  <c:v>232.5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PtsData!$F$1</c:f>
              <c:strCache>
                <c:ptCount val="1"/>
                <c:pt idx="0">
                  <c:v>PK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PtsData!$F$2:$F$27</c:f>
              <c:numCache>
                <c:ptCount val="26"/>
                <c:pt idx="0">
                  <c:v>224</c:v>
                </c:pt>
                <c:pt idx="1">
                  <c:v>187</c:v>
                </c:pt>
                <c:pt idx="2">
                  <c:v>263.5</c:v>
                </c:pt>
                <c:pt idx="3">
                  <c:v>253.8</c:v>
                </c:pt>
                <c:pt idx="4">
                  <c:v>184</c:v>
                </c:pt>
                <c:pt idx="5">
                  <c:v>177.5</c:v>
                </c:pt>
                <c:pt idx="6">
                  <c:v>249.5</c:v>
                </c:pt>
                <c:pt idx="7">
                  <c:v>255.7</c:v>
                </c:pt>
                <c:pt idx="8">
                  <c:v>262.7</c:v>
                </c:pt>
                <c:pt idx="9">
                  <c:v>200.3</c:v>
                </c:pt>
                <c:pt idx="10">
                  <c:v>274</c:v>
                </c:pt>
                <c:pt idx="11">
                  <c:v>205.2</c:v>
                </c:pt>
                <c:pt idx="12">
                  <c:v>181.7</c:v>
                </c:pt>
                <c:pt idx="13">
                  <c:v>229.5</c:v>
                </c:pt>
                <c:pt idx="14">
                  <c:v>237.5</c:v>
                </c:pt>
                <c:pt idx="15">
                  <c:v>130.7</c:v>
                </c:pt>
                <c:pt idx="16">
                  <c:v>273.8</c:v>
                </c:pt>
                <c:pt idx="17">
                  <c:v>218.3</c:v>
                </c:pt>
                <c:pt idx="18">
                  <c:v>207.7</c:v>
                </c:pt>
                <c:pt idx="19">
                  <c:v>251</c:v>
                </c:pt>
                <c:pt idx="20">
                  <c:v>195.3</c:v>
                </c:pt>
                <c:pt idx="21">
                  <c:v>189.3</c:v>
                </c:pt>
                <c:pt idx="22">
                  <c:v>243.3</c:v>
                </c:pt>
                <c:pt idx="23">
                  <c:v>166</c:v>
                </c:pt>
                <c:pt idx="24">
                  <c:v>299.5</c:v>
                </c:pt>
                <c:pt idx="25">
                  <c:v>256.5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PtsData!$H$1</c:f>
              <c:strCache>
                <c:ptCount val="1"/>
                <c:pt idx="0">
                  <c:v>TIA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PtsData!$H$2:$H$27</c:f>
              <c:numCache>
                <c:ptCount val="26"/>
                <c:pt idx="0">
                  <c:v>182.2</c:v>
                </c:pt>
                <c:pt idx="1">
                  <c:v>159</c:v>
                </c:pt>
                <c:pt idx="2">
                  <c:v>208.8</c:v>
                </c:pt>
                <c:pt idx="3">
                  <c:v>196</c:v>
                </c:pt>
                <c:pt idx="4">
                  <c:v>221.2</c:v>
                </c:pt>
                <c:pt idx="5">
                  <c:v>186.2</c:v>
                </c:pt>
                <c:pt idx="6">
                  <c:v>333.7</c:v>
                </c:pt>
                <c:pt idx="7">
                  <c:v>239</c:v>
                </c:pt>
                <c:pt idx="8">
                  <c:v>213.2</c:v>
                </c:pt>
                <c:pt idx="9">
                  <c:v>258.2</c:v>
                </c:pt>
                <c:pt idx="10">
                  <c:v>230.3</c:v>
                </c:pt>
                <c:pt idx="11">
                  <c:v>156</c:v>
                </c:pt>
                <c:pt idx="12">
                  <c:v>199.3</c:v>
                </c:pt>
                <c:pt idx="13">
                  <c:v>257.7</c:v>
                </c:pt>
                <c:pt idx="14">
                  <c:v>277</c:v>
                </c:pt>
                <c:pt idx="15">
                  <c:v>108.5</c:v>
                </c:pt>
                <c:pt idx="16">
                  <c:v>272</c:v>
                </c:pt>
                <c:pt idx="17">
                  <c:v>278.7</c:v>
                </c:pt>
                <c:pt idx="18">
                  <c:v>242.8</c:v>
                </c:pt>
                <c:pt idx="19">
                  <c:v>250.5</c:v>
                </c:pt>
                <c:pt idx="20">
                  <c:v>227</c:v>
                </c:pt>
                <c:pt idx="21">
                  <c:v>229.7</c:v>
                </c:pt>
                <c:pt idx="22">
                  <c:v>198.2</c:v>
                </c:pt>
                <c:pt idx="23">
                  <c:v>140.5</c:v>
                </c:pt>
                <c:pt idx="24">
                  <c:v>249.7</c:v>
                </c:pt>
                <c:pt idx="25">
                  <c:v>205.8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PtsData!$G$1</c:f>
              <c:strCache>
                <c:ptCount val="1"/>
                <c:pt idx="0">
                  <c:v>STONE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PtsData!$G$2:$G$27</c:f>
              <c:numCache>
                <c:ptCount val="26"/>
                <c:pt idx="0">
                  <c:v>151.3</c:v>
                </c:pt>
                <c:pt idx="1">
                  <c:v>183</c:v>
                </c:pt>
                <c:pt idx="2">
                  <c:v>286.8</c:v>
                </c:pt>
                <c:pt idx="3">
                  <c:v>251.8</c:v>
                </c:pt>
                <c:pt idx="4">
                  <c:v>180</c:v>
                </c:pt>
                <c:pt idx="5">
                  <c:v>221.8</c:v>
                </c:pt>
                <c:pt idx="6">
                  <c:v>188.5</c:v>
                </c:pt>
                <c:pt idx="7">
                  <c:v>221.2</c:v>
                </c:pt>
                <c:pt idx="8">
                  <c:v>226.2</c:v>
                </c:pt>
                <c:pt idx="9">
                  <c:v>165</c:v>
                </c:pt>
                <c:pt idx="10">
                  <c:v>206.3</c:v>
                </c:pt>
                <c:pt idx="11">
                  <c:v>255.3</c:v>
                </c:pt>
                <c:pt idx="12">
                  <c:v>165.5</c:v>
                </c:pt>
                <c:pt idx="13">
                  <c:v>261</c:v>
                </c:pt>
                <c:pt idx="14">
                  <c:v>215.2</c:v>
                </c:pt>
                <c:pt idx="15">
                  <c:v>130.5</c:v>
                </c:pt>
                <c:pt idx="16">
                  <c:v>304.7</c:v>
                </c:pt>
                <c:pt idx="17">
                  <c:v>206</c:v>
                </c:pt>
                <c:pt idx="18">
                  <c:v>258.3</c:v>
                </c:pt>
                <c:pt idx="19">
                  <c:v>222.3</c:v>
                </c:pt>
                <c:pt idx="20">
                  <c:v>183.2</c:v>
                </c:pt>
                <c:pt idx="21">
                  <c:v>258.7</c:v>
                </c:pt>
                <c:pt idx="22">
                  <c:v>196</c:v>
                </c:pt>
                <c:pt idx="23">
                  <c:v>226</c:v>
                </c:pt>
                <c:pt idx="24">
                  <c:v>181.5</c:v>
                </c:pt>
                <c:pt idx="25">
                  <c:v>182.7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PtsData!$J$1</c:f>
              <c:strCache>
                <c:ptCount val="1"/>
                <c:pt idx="0">
                  <c:v>TTS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PtsData!$J$2:$J$27</c:f>
              <c:numCache>
                <c:ptCount val="26"/>
                <c:pt idx="0">
                  <c:v>192.2</c:v>
                </c:pt>
                <c:pt idx="1">
                  <c:v>225.3</c:v>
                </c:pt>
                <c:pt idx="2">
                  <c:v>200.7</c:v>
                </c:pt>
                <c:pt idx="3">
                  <c:v>261.7</c:v>
                </c:pt>
                <c:pt idx="4">
                  <c:v>167.2</c:v>
                </c:pt>
                <c:pt idx="5">
                  <c:v>236.5</c:v>
                </c:pt>
                <c:pt idx="6">
                  <c:v>184.5</c:v>
                </c:pt>
                <c:pt idx="7">
                  <c:v>270.8</c:v>
                </c:pt>
                <c:pt idx="8">
                  <c:v>251.8</c:v>
                </c:pt>
                <c:pt idx="9">
                  <c:v>272.8</c:v>
                </c:pt>
                <c:pt idx="10">
                  <c:v>162.8</c:v>
                </c:pt>
                <c:pt idx="11">
                  <c:v>267.8</c:v>
                </c:pt>
                <c:pt idx="12">
                  <c:v>311.2</c:v>
                </c:pt>
                <c:pt idx="13">
                  <c:v>318.2</c:v>
                </c:pt>
                <c:pt idx="14">
                  <c:v>221.8</c:v>
                </c:pt>
                <c:pt idx="15">
                  <c:v>148.2</c:v>
                </c:pt>
                <c:pt idx="16">
                  <c:v>223.2</c:v>
                </c:pt>
                <c:pt idx="17">
                  <c:v>239.5</c:v>
                </c:pt>
                <c:pt idx="18">
                  <c:v>199</c:v>
                </c:pt>
                <c:pt idx="19">
                  <c:v>240.3</c:v>
                </c:pt>
                <c:pt idx="20">
                  <c:v>209.7</c:v>
                </c:pt>
                <c:pt idx="21">
                  <c:v>251.2</c:v>
                </c:pt>
                <c:pt idx="22">
                  <c:v>173.8</c:v>
                </c:pt>
                <c:pt idx="23">
                  <c:v>194.5</c:v>
                </c:pt>
                <c:pt idx="24">
                  <c:v>179</c:v>
                </c:pt>
                <c:pt idx="25">
                  <c:v>209.3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PtsData!$I$1</c:f>
              <c:strCache>
                <c:ptCount val="1"/>
                <c:pt idx="0">
                  <c:v>TNG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PtsData!$I$2:$I$27</c:f>
              <c:numCache>
                <c:ptCount val="26"/>
                <c:pt idx="0">
                  <c:v>260.8</c:v>
                </c:pt>
                <c:pt idx="1">
                  <c:v>197.3</c:v>
                </c:pt>
                <c:pt idx="2">
                  <c:v>132</c:v>
                </c:pt>
                <c:pt idx="3">
                  <c:v>203</c:v>
                </c:pt>
                <c:pt idx="4">
                  <c:v>211.8</c:v>
                </c:pt>
                <c:pt idx="5">
                  <c:v>187.8</c:v>
                </c:pt>
                <c:pt idx="6">
                  <c:v>226</c:v>
                </c:pt>
                <c:pt idx="7">
                  <c:v>229.3</c:v>
                </c:pt>
                <c:pt idx="8">
                  <c:v>203.7</c:v>
                </c:pt>
                <c:pt idx="9">
                  <c:v>209.7</c:v>
                </c:pt>
                <c:pt idx="10">
                  <c:v>163.5</c:v>
                </c:pt>
                <c:pt idx="11">
                  <c:v>230.8</c:v>
                </c:pt>
                <c:pt idx="12">
                  <c:v>208.3</c:v>
                </c:pt>
                <c:pt idx="13">
                  <c:v>204.5</c:v>
                </c:pt>
                <c:pt idx="14">
                  <c:v>222.8</c:v>
                </c:pt>
                <c:pt idx="15">
                  <c:v>99</c:v>
                </c:pt>
                <c:pt idx="16">
                  <c:v>231.3</c:v>
                </c:pt>
                <c:pt idx="17">
                  <c:v>235.3</c:v>
                </c:pt>
                <c:pt idx="18">
                  <c:v>235.3</c:v>
                </c:pt>
                <c:pt idx="19">
                  <c:v>198.5</c:v>
                </c:pt>
                <c:pt idx="20">
                  <c:v>197.8</c:v>
                </c:pt>
                <c:pt idx="21">
                  <c:v>296.2</c:v>
                </c:pt>
                <c:pt idx="22">
                  <c:v>224.5</c:v>
                </c:pt>
                <c:pt idx="23">
                  <c:v>188.2</c:v>
                </c:pt>
                <c:pt idx="24">
                  <c:v>311</c:v>
                </c:pt>
                <c:pt idx="25">
                  <c:v>142.8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PtsData!$K$1</c:f>
              <c:strCache>
                <c:ptCount val="1"/>
                <c:pt idx="0">
                  <c:v>YC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PtsData!$K$2:$K$27</c:f>
              <c:numCache>
                <c:ptCount val="26"/>
                <c:pt idx="0">
                  <c:v>181.2</c:v>
                </c:pt>
                <c:pt idx="1">
                  <c:v>222.7</c:v>
                </c:pt>
                <c:pt idx="2">
                  <c:v>302.2</c:v>
                </c:pt>
                <c:pt idx="3">
                  <c:v>216</c:v>
                </c:pt>
                <c:pt idx="4">
                  <c:v>247.2</c:v>
                </c:pt>
                <c:pt idx="5">
                  <c:v>218.5</c:v>
                </c:pt>
                <c:pt idx="6">
                  <c:v>225.8</c:v>
                </c:pt>
                <c:pt idx="7">
                  <c:v>256.5</c:v>
                </c:pt>
                <c:pt idx="8">
                  <c:v>225</c:v>
                </c:pt>
                <c:pt idx="9">
                  <c:v>247.5</c:v>
                </c:pt>
                <c:pt idx="10">
                  <c:v>210.3</c:v>
                </c:pt>
                <c:pt idx="11">
                  <c:v>241.2</c:v>
                </c:pt>
                <c:pt idx="12">
                  <c:v>256.2</c:v>
                </c:pt>
                <c:pt idx="13">
                  <c:v>197.7</c:v>
                </c:pt>
                <c:pt idx="14">
                  <c:v>275.8</c:v>
                </c:pt>
                <c:pt idx="15">
                  <c:v>113.8</c:v>
                </c:pt>
                <c:pt idx="16">
                  <c:v>234.2</c:v>
                </c:pt>
                <c:pt idx="17">
                  <c:v>203</c:v>
                </c:pt>
                <c:pt idx="18">
                  <c:v>217.8</c:v>
                </c:pt>
                <c:pt idx="19">
                  <c:v>314.7</c:v>
                </c:pt>
                <c:pt idx="20">
                  <c:v>298.2</c:v>
                </c:pt>
                <c:pt idx="21">
                  <c:v>242.8</c:v>
                </c:pt>
                <c:pt idx="22">
                  <c:v>273.7</c:v>
                </c:pt>
                <c:pt idx="23">
                  <c:v>274.7</c:v>
                </c:pt>
                <c:pt idx="24">
                  <c:v>227.2</c:v>
                </c:pt>
                <c:pt idx="25">
                  <c:v>235.8</c:v>
                </c:pt>
              </c:numCache>
            </c:numRef>
          </c:val>
          <c:smooth val="0"/>
        </c:ser>
        <c:marker val="1"/>
        <c:axId val="7230962"/>
        <c:axId val="65078659"/>
      </c:lineChart>
      <c:catAx>
        <c:axId val="7230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78659"/>
        <c:crosses val="autoZero"/>
        <c:auto val="1"/>
        <c:lblOffset val="100"/>
        <c:tickLblSkip val="1"/>
        <c:noMultiLvlLbl val="0"/>
      </c:catAx>
      <c:valAx>
        <c:axId val="65078659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Points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30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"/>
          <c:y val="0.093"/>
          <c:w val="0.698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2006 IDL - Weekly Ranking by Team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5"/>
          <c:w val="0.9512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RankData!$B$1</c:f>
              <c:strCache>
                <c:ptCount val="1"/>
                <c:pt idx="0">
                  <c:v>BALT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RankData!$A$2:$A$27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RankData!$B$2:$B$27</c:f>
              <c:numCache>
                <c:ptCount val="26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7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6</c:v>
                </c:pt>
                <c:pt idx="10">
                  <c:v>10</c:v>
                </c:pt>
                <c:pt idx="11">
                  <c:v>9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1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10</c:v>
                </c:pt>
                <c:pt idx="20">
                  <c:v>3</c:v>
                </c:pt>
                <c:pt idx="21">
                  <c:v>8</c:v>
                </c:pt>
                <c:pt idx="22">
                  <c:v>6</c:v>
                </c:pt>
                <c:pt idx="23">
                  <c:v>6</c:v>
                </c:pt>
                <c:pt idx="24">
                  <c:v>8</c:v>
                </c:pt>
                <c:pt idx="25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RankData!$C$1</c:f>
              <c:strCache>
                <c:ptCount val="1"/>
                <c:pt idx="0">
                  <c:v>HH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RankData!$A$2:$A$27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RankData!$C$2:$C$27</c:f>
              <c:numCache>
                <c:ptCount val="26"/>
                <c:pt idx="0">
                  <c:v>6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6</c:v>
                </c:pt>
                <c:pt idx="11">
                  <c:v>8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7</c:v>
                </c:pt>
                <c:pt idx="16">
                  <c:v>10</c:v>
                </c:pt>
                <c:pt idx="17">
                  <c:v>2</c:v>
                </c:pt>
                <c:pt idx="18">
                  <c:v>9</c:v>
                </c:pt>
                <c:pt idx="19">
                  <c:v>7</c:v>
                </c:pt>
                <c:pt idx="20">
                  <c:v>9</c:v>
                </c:pt>
                <c:pt idx="21">
                  <c:v>7</c:v>
                </c:pt>
                <c:pt idx="22">
                  <c:v>3</c:v>
                </c:pt>
                <c:pt idx="23">
                  <c:v>8</c:v>
                </c:pt>
                <c:pt idx="24">
                  <c:v>9</c:v>
                </c:pt>
                <c:pt idx="25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RankData!$D$1</c:f>
              <c:strCache>
                <c:ptCount val="1"/>
                <c:pt idx="0">
                  <c:v>LO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RankData!$A$2:$A$27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RankData!$D$2:$D$27</c:f>
              <c:numCache>
                <c:ptCount val="26"/>
                <c:pt idx="0">
                  <c:v>5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7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8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2</c:v>
                </c:pt>
                <c:pt idx="21">
                  <c:v>10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RankData!$E$1</c:f>
              <c:strCache>
                <c:ptCount val="1"/>
                <c:pt idx="0">
                  <c:v>MR S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RankData!$A$2:$A$27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RankData!$E$2:$E$27</c:f>
              <c:numCache>
                <c:ptCount val="26"/>
                <c:pt idx="0">
                  <c:v>2</c:v>
                </c:pt>
                <c:pt idx="1">
                  <c:v>8</c:v>
                </c:pt>
                <c:pt idx="2">
                  <c:v>9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8</c:v>
                </c:pt>
                <c:pt idx="8">
                  <c:v>7</c:v>
                </c:pt>
                <c:pt idx="9">
                  <c:v>4</c:v>
                </c:pt>
                <c:pt idx="10">
                  <c:v>1</c:v>
                </c:pt>
                <c:pt idx="11">
                  <c:v>5</c:v>
                </c:pt>
                <c:pt idx="12">
                  <c:v>7</c:v>
                </c:pt>
                <c:pt idx="13">
                  <c:v>6</c:v>
                </c:pt>
                <c:pt idx="14">
                  <c:v>1</c:v>
                </c:pt>
                <c:pt idx="15">
                  <c:v>4</c:v>
                </c:pt>
                <c:pt idx="16">
                  <c:v>9</c:v>
                </c:pt>
                <c:pt idx="17">
                  <c:v>8</c:v>
                </c:pt>
                <c:pt idx="18">
                  <c:v>1</c:v>
                </c:pt>
                <c:pt idx="19">
                  <c:v>6</c:v>
                </c:pt>
                <c:pt idx="20">
                  <c:v>7</c:v>
                </c:pt>
                <c:pt idx="21">
                  <c:v>5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RankData!$F$1</c:f>
              <c:strCache>
                <c:ptCount val="1"/>
                <c:pt idx="0">
                  <c:v>PK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RankData!$A$2:$A$27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RankData!$F$2:$F$27</c:f>
              <c:numCache>
                <c:ptCount val="26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7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8</c:v>
                </c:pt>
                <c:pt idx="10">
                  <c:v>2</c:v>
                </c:pt>
                <c:pt idx="11">
                  <c:v>6</c:v>
                </c:pt>
                <c:pt idx="12">
                  <c:v>8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  <c:pt idx="16">
                  <c:v>2</c:v>
                </c:pt>
                <c:pt idx="17">
                  <c:v>7</c:v>
                </c:pt>
                <c:pt idx="18">
                  <c:v>8</c:v>
                </c:pt>
                <c:pt idx="19">
                  <c:v>3</c:v>
                </c:pt>
                <c:pt idx="20">
                  <c:v>8</c:v>
                </c:pt>
                <c:pt idx="21">
                  <c:v>9</c:v>
                </c:pt>
                <c:pt idx="22">
                  <c:v>4</c:v>
                </c:pt>
                <c:pt idx="23">
                  <c:v>7</c:v>
                </c:pt>
                <c:pt idx="24">
                  <c:v>2</c:v>
                </c:pt>
                <c:pt idx="25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RankData!$G$1</c:f>
              <c:strCache>
                <c:ptCount val="1"/>
                <c:pt idx="0">
                  <c:v>STONE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RankData!$A$2:$A$27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RankData!$G$2:$G$27</c:f>
              <c:numCache>
                <c:ptCount val="26"/>
                <c:pt idx="0">
                  <c:v>10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  <c:pt idx="4">
                  <c:v>9</c:v>
                </c:pt>
                <c:pt idx="5">
                  <c:v>2</c:v>
                </c:pt>
                <c:pt idx="6">
                  <c:v>8</c:v>
                </c:pt>
                <c:pt idx="7">
                  <c:v>7</c:v>
                </c:pt>
                <c:pt idx="8">
                  <c:v>4</c:v>
                </c:pt>
                <c:pt idx="9">
                  <c:v>10</c:v>
                </c:pt>
                <c:pt idx="10">
                  <c:v>7</c:v>
                </c:pt>
                <c:pt idx="11">
                  <c:v>2</c:v>
                </c:pt>
                <c:pt idx="12">
                  <c:v>9</c:v>
                </c:pt>
                <c:pt idx="13">
                  <c:v>4</c:v>
                </c:pt>
                <c:pt idx="14">
                  <c:v>9</c:v>
                </c:pt>
                <c:pt idx="15">
                  <c:v>6</c:v>
                </c:pt>
                <c:pt idx="16">
                  <c:v>1</c:v>
                </c:pt>
                <c:pt idx="17">
                  <c:v>9</c:v>
                </c:pt>
                <c:pt idx="18">
                  <c:v>2</c:v>
                </c:pt>
                <c:pt idx="19">
                  <c:v>8</c:v>
                </c:pt>
                <c:pt idx="20">
                  <c:v>10</c:v>
                </c:pt>
                <c:pt idx="21">
                  <c:v>2</c:v>
                </c:pt>
                <c:pt idx="22">
                  <c:v>8</c:v>
                </c:pt>
                <c:pt idx="23">
                  <c:v>3</c:v>
                </c:pt>
                <c:pt idx="24">
                  <c:v>6</c:v>
                </c:pt>
                <c:pt idx="25">
                  <c:v>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RankData!$H$1</c:f>
              <c:strCache>
                <c:ptCount val="1"/>
                <c:pt idx="0">
                  <c:v>TIA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RankData!$A$2:$A$27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RankData!$H$2:$H$27</c:f>
              <c:numCache>
                <c:ptCount val="26"/>
                <c:pt idx="0">
                  <c:v>6</c:v>
                </c:pt>
                <c:pt idx="1">
                  <c:v>10</c:v>
                </c:pt>
                <c:pt idx="2">
                  <c:v>5</c:v>
                </c:pt>
                <c:pt idx="3">
                  <c:v>9</c:v>
                </c:pt>
                <c:pt idx="4">
                  <c:v>3</c:v>
                </c:pt>
                <c:pt idx="5">
                  <c:v>6</c:v>
                </c:pt>
                <c:pt idx="6">
                  <c:v>1</c:v>
                </c:pt>
                <c:pt idx="7">
                  <c:v>5</c:v>
                </c:pt>
                <c:pt idx="8">
                  <c:v>6</c:v>
                </c:pt>
                <c:pt idx="9">
                  <c:v>2</c:v>
                </c:pt>
                <c:pt idx="10">
                  <c:v>4</c:v>
                </c:pt>
                <c:pt idx="11">
                  <c:v>10</c:v>
                </c:pt>
                <c:pt idx="12">
                  <c:v>6</c:v>
                </c:pt>
                <c:pt idx="13">
                  <c:v>5</c:v>
                </c:pt>
                <c:pt idx="14">
                  <c:v>2</c:v>
                </c:pt>
                <c:pt idx="15">
                  <c:v>9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7</c:v>
                </c:pt>
                <c:pt idx="23">
                  <c:v>9</c:v>
                </c:pt>
                <c:pt idx="24">
                  <c:v>3</c:v>
                </c:pt>
                <c:pt idx="25">
                  <c:v>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RankData!$I$1</c:f>
              <c:strCache>
                <c:ptCount val="1"/>
                <c:pt idx="0">
                  <c:v>TNG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RankData!$A$2:$A$27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RankData!$I$2:$I$27</c:f>
              <c:numCache>
                <c:ptCount val="26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9</c:v>
                </c:pt>
                <c:pt idx="9">
                  <c:v>7</c:v>
                </c:pt>
                <c:pt idx="10">
                  <c:v>8</c:v>
                </c:pt>
                <c:pt idx="11">
                  <c:v>4</c:v>
                </c:pt>
                <c:pt idx="12">
                  <c:v>5</c:v>
                </c:pt>
                <c:pt idx="13">
                  <c:v>8</c:v>
                </c:pt>
                <c:pt idx="14">
                  <c:v>7</c:v>
                </c:pt>
                <c:pt idx="15">
                  <c:v>10</c:v>
                </c:pt>
                <c:pt idx="16">
                  <c:v>6</c:v>
                </c:pt>
                <c:pt idx="17">
                  <c:v>6</c:v>
                </c:pt>
                <c:pt idx="18">
                  <c:v>4</c:v>
                </c:pt>
                <c:pt idx="19">
                  <c:v>9</c:v>
                </c:pt>
                <c:pt idx="20">
                  <c:v>6</c:v>
                </c:pt>
                <c:pt idx="21">
                  <c:v>1</c:v>
                </c:pt>
                <c:pt idx="22">
                  <c:v>5</c:v>
                </c:pt>
                <c:pt idx="23">
                  <c:v>5</c:v>
                </c:pt>
                <c:pt idx="24">
                  <c:v>1</c:v>
                </c:pt>
                <c:pt idx="25">
                  <c:v>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RankData!$J$1</c:f>
              <c:strCache>
                <c:ptCount val="1"/>
                <c:pt idx="0">
                  <c:v>TTS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RankData!$A$2:$A$27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RankData!$J$2:$J$27</c:f>
              <c:numCache>
                <c:ptCount val="26"/>
                <c:pt idx="0">
                  <c:v>4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10</c:v>
                </c:pt>
                <c:pt idx="5">
                  <c:v>1</c:v>
                </c:pt>
                <c:pt idx="6">
                  <c:v>10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9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8</c:v>
                </c:pt>
                <c:pt idx="15">
                  <c:v>2</c:v>
                </c:pt>
                <c:pt idx="16">
                  <c:v>7</c:v>
                </c:pt>
                <c:pt idx="17">
                  <c:v>4</c:v>
                </c:pt>
                <c:pt idx="18">
                  <c:v>10</c:v>
                </c:pt>
                <c:pt idx="19">
                  <c:v>5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4</c:v>
                </c:pt>
                <c:pt idx="24">
                  <c:v>7</c:v>
                </c:pt>
                <c:pt idx="25">
                  <c:v>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RankData!$K$1</c:f>
              <c:strCache>
                <c:ptCount val="1"/>
                <c:pt idx="0">
                  <c:v>YC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RankData!$A$2:$A$27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RankData!$K$2:$K$27</c:f>
              <c:numCache>
                <c:ptCount val="26"/>
                <c:pt idx="0">
                  <c:v>8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9</c:v>
                </c:pt>
                <c:pt idx="14">
                  <c:v>3</c:v>
                </c:pt>
                <c:pt idx="15">
                  <c:v>8</c:v>
                </c:pt>
                <c:pt idx="16">
                  <c:v>5</c:v>
                </c:pt>
                <c:pt idx="17">
                  <c:v>10</c:v>
                </c:pt>
                <c:pt idx="18">
                  <c:v>7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5">
                  <c:v>3</c:v>
                </c:pt>
              </c:numCache>
            </c:numRef>
          </c:val>
          <c:smooth val="0"/>
        </c:ser>
        <c:marker val="1"/>
        <c:axId val="48837020"/>
        <c:axId val="36879997"/>
      </c:lineChart>
      <c:catAx>
        <c:axId val="4883702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9997"/>
        <c:crosses val="autoZero"/>
        <c:auto val="1"/>
        <c:lblOffset val="100"/>
        <c:tickLblSkip val="1"/>
        <c:noMultiLvlLbl val="0"/>
      </c:catAx>
      <c:valAx>
        <c:axId val="3687999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Rank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37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8"/>
          <c:y val="0.09175"/>
          <c:w val="0.698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28</xdr:col>
      <xdr:colOff>523875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15459075" cy="751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D1" sqref="D1"/>
    </sheetView>
  </sheetViews>
  <sheetFormatPr defaultColWidth="9.33203125" defaultRowHeight="12.75"/>
  <cols>
    <col min="1" max="1" width="9.83203125" style="2" bestFit="1" customWidth="1"/>
    <col min="2" max="2" width="8.83203125" style="2" bestFit="1" customWidth="1"/>
    <col min="3" max="3" width="14.16015625" style="2" bestFit="1" customWidth="1"/>
    <col min="4" max="4" width="33.5" style="2" bestFit="1" customWidth="1"/>
    <col min="5" max="5" width="7.66015625" style="4" bestFit="1" customWidth="1"/>
    <col min="6" max="6" width="3" style="4" customWidth="1"/>
    <col min="7" max="7" width="9" style="4" bestFit="1" customWidth="1"/>
    <col min="8" max="8" width="3" style="4" customWidth="1"/>
    <col min="9" max="9" width="11.83203125" style="4" bestFit="1" customWidth="1"/>
    <col min="10" max="10" width="3.16015625" style="2" customWidth="1"/>
    <col min="11" max="11" width="9.33203125" style="4" customWidth="1"/>
    <col min="12" max="12" width="29" style="2" bestFit="1" customWidth="1"/>
    <col min="13" max="13" width="3.16015625" style="2" customWidth="1"/>
    <col min="14" max="14" width="10.66015625" style="2" bestFit="1" customWidth="1"/>
    <col min="15" max="15" width="9.33203125" style="2" customWidth="1"/>
    <col min="16" max="16" width="5.83203125" style="2" bestFit="1" customWidth="1"/>
    <col min="17" max="17" width="2.33203125" style="2" bestFit="1" customWidth="1"/>
    <col min="18" max="18" width="18" style="2" bestFit="1" customWidth="1"/>
    <col min="19" max="16384" width="9.33203125" style="2" customWidth="1"/>
  </cols>
  <sheetData>
    <row r="1" spans="1:2" ht="15.75">
      <c r="A1" s="15" t="s">
        <v>107</v>
      </c>
      <c r="B1" s="15"/>
    </row>
    <row r="3" spans="1:18" ht="12.75">
      <c r="A3" s="1" t="s">
        <v>26</v>
      </c>
      <c r="B3" s="1" t="s">
        <v>62</v>
      </c>
      <c r="C3" s="1" t="s">
        <v>27</v>
      </c>
      <c r="D3" s="1" t="s">
        <v>28</v>
      </c>
      <c r="E3" s="3" t="s">
        <v>29</v>
      </c>
      <c r="F3" s="3"/>
      <c r="G3" s="3" t="s">
        <v>38</v>
      </c>
      <c r="H3" s="3"/>
      <c r="I3" s="3" t="s">
        <v>37</v>
      </c>
      <c r="J3" s="1"/>
      <c r="K3" s="3" t="s">
        <v>39</v>
      </c>
      <c r="L3" s="1" t="s">
        <v>40</v>
      </c>
      <c r="M3" s="8"/>
      <c r="N3" s="1" t="s">
        <v>43</v>
      </c>
      <c r="P3" s="21">
        <v>1234</v>
      </c>
      <c r="Q3" s="9" t="s">
        <v>44</v>
      </c>
      <c r="R3" s="9" t="s">
        <v>45</v>
      </c>
    </row>
    <row r="4" spans="1:18" ht="12.75">
      <c r="A4" s="2" t="s">
        <v>0</v>
      </c>
      <c r="B4" s="2" t="s">
        <v>61</v>
      </c>
      <c r="C4" s="2" t="s">
        <v>75</v>
      </c>
      <c r="D4" s="2" t="str">
        <f>1!B4</f>
        <v>The New Guy</v>
      </c>
      <c r="E4" s="4">
        <f>1!E4</f>
        <v>260.8</v>
      </c>
      <c r="G4" s="4">
        <f>AVERAGE(1!E4:E13)</f>
        <v>197.17000000000002</v>
      </c>
      <c r="I4" s="4">
        <f aca="true" t="shared" si="0" ref="I4:I10">E4-G4</f>
        <v>63.629999999999995</v>
      </c>
      <c r="K4" s="4">
        <f>1!E13</f>
        <v>151.3</v>
      </c>
      <c r="L4" s="2" t="str">
        <f>1!$B$13</f>
        <v>Stonecutters</v>
      </c>
      <c r="N4" s="4">
        <f>E4-K4</f>
        <v>109.5</v>
      </c>
      <c r="P4" s="10">
        <v>5678</v>
      </c>
      <c r="Q4" s="11" t="s">
        <v>44</v>
      </c>
      <c r="R4" s="11" t="s">
        <v>46</v>
      </c>
    </row>
    <row r="5" spans="1:14" ht="12.75">
      <c r="A5" s="2" t="s">
        <v>1</v>
      </c>
      <c r="B5" s="2" t="s">
        <v>61</v>
      </c>
      <c r="C5" s="2" t="s">
        <v>76</v>
      </c>
      <c r="D5" s="5" t="str">
        <f>2!B4</f>
        <v>Lumbering Oafs</v>
      </c>
      <c r="E5" s="6">
        <f>2!E4</f>
        <v>282.2</v>
      </c>
      <c r="F5" s="6"/>
      <c r="G5" s="6">
        <f>AVERAGE(2!E4:E13)</f>
        <v>203.52</v>
      </c>
      <c r="H5" s="6"/>
      <c r="I5" s="6">
        <f t="shared" si="0"/>
        <v>78.67999999999998</v>
      </c>
      <c r="K5" s="4">
        <f>2!E13</f>
        <v>159</v>
      </c>
      <c r="L5" s="2" t="str">
        <f>2!$B$13</f>
        <v>Tribe is Alive</v>
      </c>
      <c r="N5" s="4">
        <f aca="true" t="shared" si="1" ref="N5:N29">E5-K5</f>
        <v>123.19999999999999</v>
      </c>
    </row>
    <row r="6" spans="1:14" ht="12.75">
      <c r="A6" s="2" t="s">
        <v>2</v>
      </c>
      <c r="B6" s="2" t="s">
        <v>61</v>
      </c>
      <c r="C6" s="2" t="s">
        <v>79</v>
      </c>
      <c r="D6" s="2" t="str">
        <f>3!B4</f>
        <v>Yankee Clippers</v>
      </c>
      <c r="E6" s="4">
        <f>3!E4</f>
        <v>302.2</v>
      </c>
      <c r="G6" s="4">
        <f>AVERAGE(3!E4:E13)</f>
        <v>217.83</v>
      </c>
      <c r="I6" s="4">
        <f t="shared" si="0"/>
        <v>84.36999999999998</v>
      </c>
      <c r="K6" s="4">
        <f>3!E13</f>
        <v>132</v>
      </c>
      <c r="L6" s="2" t="str">
        <f>3!$B$13</f>
        <v>The New Guy</v>
      </c>
      <c r="N6" s="4">
        <f t="shared" si="1"/>
        <v>170.2</v>
      </c>
    </row>
    <row r="7" spans="1:14" ht="12.75">
      <c r="A7" s="2" t="s">
        <v>3</v>
      </c>
      <c r="B7" s="2" t="s">
        <v>61</v>
      </c>
      <c r="C7" s="2" t="s">
        <v>78</v>
      </c>
      <c r="D7" s="2" t="str">
        <f>4!B4</f>
        <v>Lumbering Oafs</v>
      </c>
      <c r="E7" s="4">
        <f>4!E4</f>
        <v>318</v>
      </c>
      <c r="G7" s="4">
        <f>AVERAGE(4!E4:E13)</f>
        <v>236.39000000000001</v>
      </c>
      <c r="I7" s="4">
        <f t="shared" si="0"/>
        <v>81.60999999999999</v>
      </c>
      <c r="K7" s="4">
        <f>4!E13</f>
        <v>136.8</v>
      </c>
      <c r="L7" s="2" t="str">
        <f>4!$B$13</f>
        <v>Baltimorons</v>
      </c>
      <c r="N7" s="4">
        <f t="shared" si="1"/>
        <v>181.2</v>
      </c>
    </row>
    <row r="8" spans="1:14" ht="12.75">
      <c r="A8" s="2" t="s">
        <v>4</v>
      </c>
      <c r="B8" s="2" t="s">
        <v>61</v>
      </c>
      <c r="C8" s="24" t="s">
        <v>77</v>
      </c>
      <c r="D8" s="5" t="str">
        <f>5!B4</f>
        <v>Lumbering Oafs</v>
      </c>
      <c r="E8" s="4">
        <f>5!E4</f>
        <v>251.7</v>
      </c>
      <c r="G8" s="4">
        <f>AVERAGE(5!E4:E13)</f>
        <v>205.37999999999997</v>
      </c>
      <c r="I8" s="4">
        <f t="shared" si="0"/>
        <v>46.32000000000002</v>
      </c>
      <c r="K8" s="4">
        <f>5!E13</f>
        <v>167.2</v>
      </c>
      <c r="L8" s="2" t="str">
        <f>5!$B$13</f>
        <v>Taylors Tool Shed</v>
      </c>
      <c r="N8" s="4">
        <f t="shared" si="1"/>
        <v>84.5</v>
      </c>
    </row>
    <row r="9" spans="1:14" ht="12.75">
      <c r="A9" s="2" t="s">
        <v>5</v>
      </c>
      <c r="B9" s="2" t="s">
        <v>61</v>
      </c>
      <c r="C9" s="2" t="s">
        <v>80</v>
      </c>
      <c r="D9" s="5" t="str">
        <f>6!B4</f>
        <v>Taylors Tool Shed</v>
      </c>
      <c r="E9" s="4">
        <f>6!E4</f>
        <v>236.5</v>
      </c>
      <c r="G9" s="26">
        <f>AVERAGE(6!E4:E13)</f>
        <v>189.51</v>
      </c>
      <c r="I9" s="4">
        <f t="shared" si="0"/>
        <v>46.99000000000001</v>
      </c>
      <c r="K9" s="6">
        <f>6!E13</f>
        <v>146</v>
      </c>
      <c r="L9" s="2" t="str">
        <f>6!$B$13</f>
        <v>Baltimorons</v>
      </c>
      <c r="N9" s="4">
        <f t="shared" si="1"/>
        <v>90.5</v>
      </c>
    </row>
    <row r="10" spans="1:14" ht="12.75">
      <c r="A10" s="2" t="s">
        <v>6</v>
      </c>
      <c r="B10" s="2">
        <v>1</v>
      </c>
      <c r="C10" s="2" t="s">
        <v>81</v>
      </c>
      <c r="D10" s="2" t="str">
        <f>7!B4</f>
        <v>Tribe is Dead</v>
      </c>
      <c r="E10" s="25">
        <f>7!E4</f>
        <v>333.7</v>
      </c>
      <c r="G10" s="4">
        <f>AVERAGE(7!E4:E13)</f>
        <v>230.25</v>
      </c>
      <c r="I10" s="4">
        <f t="shared" si="0"/>
        <v>103.44999999999999</v>
      </c>
      <c r="K10" s="6">
        <f>7!E13</f>
        <v>184.5</v>
      </c>
      <c r="L10" s="2" t="str">
        <f>7!$B$13</f>
        <v>Taylors Tool Shed</v>
      </c>
      <c r="N10" s="4">
        <f t="shared" si="1"/>
        <v>149.2</v>
      </c>
    </row>
    <row r="11" spans="1:14" ht="12.75">
      <c r="A11" s="2" t="s">
        <v>7</v>
      </c>
      <c r="B11" s="2">
        <v>2</v>
      </c>
      <c r="C11" s="2" t="s">
        <v>82</v>
      </c>
      <c r="D11" s="5" t="str">
        <f>8!B4</f>
        <v>Taylors Tool Shed</v>
      </c>
      <c r="E11" s="6">
        <f>8!E4</f>
        <v>270.8</v>
      </c>
      <c r="G11" s="4">
        <f>AVERAGE(8!E4:E13)</f>
        <v>230.13000000000002</v>
      </c>
      <c r="I11" s="6">
        <f aca="true" t="shared" si="2" ref="I11:I29">E11-G11</f>
        <v>40.66999999999999</v>
      </c>
      <c r="K11" s="4">
        <f>8!E13</f>
        <v>168.3</v>
      </c>
      <c r="L11" s="2" t="str">
        <f>8!$B$13</f>
        <v>Hanks Heroes</v>
      </c>
      <c r="N11" s="4">
        <f t="shared" si="1"/>
        <v>102.5</v>
      </c>
    </row>
    <row r="12" spans="1:14" ht="12.75">
      <c r="A12" s="2" t="s">
        <v>8</v>
      </c>
      <c r="B12" s="2">
        <v>3</v>
      </c>
      <c r="C12" s="2" t="s">
        <v>83</v>
      </c>
      <c r="D12" s="2" t="str">
        <f>9!B4</f>
        <v>Plow King</v>
      </c>
      <c r="E12" s="4">
        <f>9!E4</f>
        <v>262.7</v>
      </c>
      <c r="G12" s="4">
        <f>AVERAGE(9!E4:E13)</f>
        <v>221.48000000000002</v>
      </c>
      <c r="I12" s="4">
        <f t="shared" si="2"/>
        <v>41.21999999999997</v>
      </c>
      <c r="K12" s="4">
        <f>9!E13</f>
        <v>180</v>
      </c>
      <c r="L12" s="2" t="str">
        <f>9!$B$13</f>
        <v>Hanks Heroes</v>
      </c>
      <c r="N12" s="4">
        <f t="shared" si="1"/>
        <v>82.69999999999999</v>
      </c>
    </row>
    <row r="13" spans="1:14" ht="12.75">
      <c r="A13" s="2" t="s">
        <v>9</v>
      </c>
      <c r="B13" s="2">
        <v>4</v>
      </c>
      <c r="C13" s="2" t="s">
        <v>84</v>
      </c>
      <c r="D13" s="2" t="str">
        <f>'10'!B4</f>
        <v>Taylors Tool Shed</v>
      </c>
      <c r="E13" s="4">
        <f>'10'!E4</f>
        <v>272.8</v>
      </c>
      <c r="G13" s="4">
        <f>AVERAGE('10'!E4:E13)</f>
        <v>223.95</v>
      </c>
      <c r="I13" s="4">
        <f t="shared" si="2"/>
        <v>48.85000000000002</v>
      </c>
      <c r="K13" s="4">
        <f>'10'!E13</f>
        <v>165</v>
      </c>
      <c r="L13" s="2" t="str">
        <f>'10'!$B$13</f>
        <v>Stonecutters</v>
      </c>
      <c r="N13" s="4">
        <f t="shared" si="1"/>
        <v>107.80000000000001</v>
      </c>
    </row>
    <row r="14" spans="1:14" ht="12.75">
      <c r="A14" s="2" t="s">
        <v>10</v>
      </c>
      <c r="B14" s="2">
        <v>5</v>
      </c>
      <c r="C14" s="2" t="s">
        <v>85</v>
      </c>
      <c r="D14" s="2" t="str">
        <f>'11'!B4</f>
        <v>Mr. Sparkle</v>
      </c>
      <c r="E14" s="4">
        <f>'11'!E4</f>
        <v>300</v>
      </c>
      <c r="G14" s="4">
        <f>AVERAGE('11'!E4:E13)</f>
        <v>216.55</v>
      </c>
      <c r="I14" s="4">
        <f t="shared" si="2"/>
        <v>83.44999999999999</v>
      </c>
      <c r="K14" s="4">
        <f>'11'!E13</f>
        <v>156.5</v>
      </c>
      <c r="L14" s="2" t="str">
        <f>'11'!$B$13</f>
        <v>Baltimorons</v>
      </c>
      <c r="N14" s="4">
        <f t="shared" si="1"/>
        <v>143.5</v>
      </c>
    </row>
    <row r="15" spans="1:14" ht="12.75">
      <c r="A15" s="2" t="s">
        <v>11</v>
      </c>
      <c r="B15" s="2">
        <v>6</v>
      </c>
      <c r="C15" s="2" t="s">
        <v>86</v>
      </c>
      <c r="D15" s="2" t="str">
        <f>'12'!B4</f>
        <v>Taylors Tool Shed</v>
      </c>
      <c r="E15" s="4">
        <f>'12'!E4</f>
        <v>267.8</v>
      </c>
      <c r="G15" s="4">
        <f>AVERAGE('12'!E4:E13)</f>
        <v>212.20999999999998</v>
      </c>
      <c r="I15" s="4">
        <f t="shared" si="2"/>
        <v>55.59000000000003</v>
      </c>
      <c r="K15" s="4">
        <f>'12'!E13</f>
        <v>156</v>
      </c>
      <c r="L15" s="2" t="str">
        <f>'12'!$B$13</f>
        <v>Jay Bruce=God</v>
      </c>
      <c r="N15" s="4">
        <f t="shared" si="1"/>
        <v>111.80000000000001</v>
      </c>
    </row>
    <row r="16" spans="1:14" ht="12.75">
      <c r="A16" s="2" t="s">
        <v>12</v>
      </c>
      <c r="B16" s="2">
        <v>7</v>
      </c>
      <c r="C16" s="2" t="s">
        <v>87</v>
      </c>
      <c r="D16" s="2" t="str">
        <f>'13'!B4</f>
        <v>Taylors Tool Shed</v>
      </c>
      <c r="E16" s="4">
        <f>'13'!E4</f>
        <v>311.2</v>
      </c>
      <c r="G16" s="4">
        <f>AVERAGE('13'!E4:E13)</f>
        <v>210.29000000000002</v>
      </c>
      <c r="I16" s="4">
        <f t="shared" si="2"/>
        <v>100.90999999999997</v>
      </c>
      <c r="K16" s="26">
        <f>'13'!E13</f>
        <v>115.7</v>
      </c>
      <c r="L16" s="2" t="str">
        <f>'13'!$B$13</f>
        <v>Hanks Heroes</v>
      </c>
      <c r="N16" s="26">
        <f t="shared" si="1"/>
        <v>195.5</v>
      </c>
    </row>
    <row r="17" spans="1:14" ht="12.75">
      <c r="A17" s="2" t="s">
        <v>13</v>
      </c>
      <c r="B17" s="2">
        <v>8</v>
      </c>
      <c r="C17" s="2" t="s">
        <v>88</v>
      </c>
      <c r="D17" s="2" t="str">
        <f>'14'!B4</f>
        <v>Baltimorons</v>
      </c>
      <c r="E17" s="4">
        <f>'14'!E4</f>
        <v>324.8</v>
      </c>
      <c r="G17" s="4">
        <f>AVERAGE('14'!E4:E13)</f>
        <v>250.83999999999997</v>
      </c>
      <c r="I17" s="4">
        <f t="shared" si="2"/>
        <v>73.96000000000004</v>
      </c>
      <c r="K17" s="4">
        <f>'14'!E13</f>
        <v>185.5</v>
      </c>
      <c r="L17" s="2" t="str">
        <f>'14'!$B$13</f>
        <v>Hanks Heroes</v>
      </c>
      <c r="N17" s="4">
        <f t="shared" si="1"/>
        <v>139.3</v>
      </c>
    </row>
    <row r="18" spans="1:14" ht="12.75">
      <c r="A18" s="2" t="s">
        <v>14</v>
      </c>
      <c r="B18" s="2">
        <v>9</v>
      </c>
      <c r="C18" s="2" t="s">
        <v>89</v>
      </c>
      <c r="D18" s="2" t="str">
        <f>'15'!B4</f>
        <v>Mr. Sparkle</v>
      </c>
      <c r="E18" s="4">
        <f>'15'!E4</f>
        <v>279.2</v>
      </c>
      <c r="G18" s="4">
        <f>AVERAGE('15'!E4:E13)</f>
        <v>239.05</v>
      </c>
      <c r="I18" s="26">
        <f t="shared" si="2"/>
        <v>40.14999999999998</v>
      </c>
      <c r="K18" s="4">
        <f>'15'!E13</f>
        <v>177</v>
      </c>
      <c r="L18" s="2" t="str">
        <f>'15'!$B$13</f>
        <v>Hanks Heroes</v>
      </c>
      <c r="N18" s="4">
        <f t="shared" si="1"/>
        <v>102.19999999999999</v>
      </c>
    </row>
    <row r="19" spans="1:14" ht="12.75">
      <c r="A19" s="2" t="s">
        <v>15</v>
      </c>
      <c r="B19" s="2" t="s">
        <v>61</v>
      </c>
      <c r="C19" s="2" t="s">
        <v>90</v>
      </c>
      <c r="D19" s="2" t="str">
        <f>'16'!B4</f>
        <v>Baltimorons</v>
      </c>
      <c r="E19" s="4">
        <f>'16'!E4</f>
        <v>160.3</v>
      </c>
      <c r="G19" s="4">
        <f>AVERAGE('16'!E4:E12)</f>
        <v>131.2</v>
      </c>
      <c r="I19" s="4">
        <f t="shared" si="2"/>
        <v>29.100000000000023</v>
      </c>
      <c r="K19" s="4">
        <f>'16'!E13</f>
        <v>99</v>
      </c>
      <c r="L19" s="2" t="str">
        <f>'16'!$B$13</f>
        <v>The New Guy</v>
      </c>
      <c r="N19" s="4">
        <f t="shared" si="1"/>
        <v>61.30000000000001</v>
      </c>
    </row>
    <row r="20" spans="1:14" ht="12.75">
      <c r="A20" s="2" t="s">
        <v>16</v>
      </c>
      <c r="B20" s="2">
        <v>10</v>
      </c>
      <c r="C20" s="2" t="s">
        <v>91</v>
      </c>
      <c r="D20" s="2" t="str">
        <f>'17'!B4</f>
        <v>Stonecutters</v>
      </c>
      <c r="E20" s="4">
        <f>'17'!E4</f>
        <v>304.7</v>
      </c>
      <c r="G20" s="25">
        <f>AVERAGE('17'!E4:E13)</f>
        <v>241.71000000000004</v>
      </c>
      <c r="I20" s="4">
        <f t="shared" si="2"/>
        <v>62.98999999999995</v>
      </c>
      <c r="K20" s="4">
        <f>'17'!E13</f>
        <v>189.5</v>
      </c>
      <c r="L20" s="2" t="str">
        <f>'17'!$B$13</f>
        <v>Hanks Heroes</v>
      </c>
      <c r="N20" s="4">
        <f t="shared" si="1"/>
        <v>115.19999999999999</v>
      </c>
    </row>
    <row r="21" spans="1:14" ht="12.75">
      <c r="A21" s="2" t="s">
        <v>17</v>
      </c>
      <c r="B21" s="2">
        <v>11</v>
      </c>
      <c r="C21" s="2" t="s">
        <v>92</v>
      </c>
      <c r="D21" s="2" t="str">
        <f>'18'!B4</f>
        <v>Tribe is Alive</v>
      </c>
      <c r="E21" s="4">
        <f>'18'!E4</f>
        <v>278.7</v>
      </c>
      <c r="G21" s="4">
        <f>AVERAGE('18'!E4:E13)</f>
        <v>233.18</v>
      </c>
      <c r="I21" s="4">
        <f t="shared" si="2"/>
        <v>45.51999999999998</v>
      </c>
      <c r="K21" s="25">
        <f>'18'!E13</f>
        <v>203</v>
      </c>
      <c r="L21" s="2" t="str">
        <f>'18'!$B$13</f>
        <v>Yankee Clippers</v>
      </c>
      <c r="N21" s="25">
        <f t="shared" si="1"/>
        <v>75.69999999999999</v>
      </c>
    </row>
    <row r="22" spans="1:14" ht="12.75">
      <c r="A22" s="2" t="s">
        <v>18</v>
      </c>
      <c r="B22" s="2">
        <v>12</v>
      </c>
      <c r="C22" s="2" t="s">
        <v>93</v>
      </c>
      <c r="D22" s="2" t="str">
        <f>'19'!B4</f>
        <v>Mr. Sparkle</v>
      </c>
      <c r="E22" s="4">
        <f>'19'!E4</f>
        <v>267.3</v>
      </c>
      <c r="G22" s="4">
        <f>AVERAGE('19'!E4:E13)</f>
        <v>228.89000000000001</v>
      </c>
      <c r="I22" s="4">
        <f t="shared" si="2"/>
        <v>38.41</v>
      </c>
      <c r="K22" s="4">
        <f>'19'!E13</f>
        <v>199</v>
      </c>
      <c r="L22" s="2" t="str">
        <f>'19'!$B$13</f>
        <v>Taylors Tool Shed</v>
      </c>
      <c r="N22" s="4">
        <f t="shared" si="1"/>
        <v>68.30000000000001</v>
      </c>
    </row>
    <row r="23" spans="1:14" ht="12.75">
      <c r="A23" s="2" t="s">
        <v>19</v>
      </c>
      <c r="B23" s="2">
        <v>13</v>
      </c>
      <c r="C23" s="2" t="s">
        <v>94</v>
      </c>
      <c r="D23" s="2" t="str">
        <f>'20'!B4</f>
        <v>Yankee Clippers</v>
      </c>
      <c r="E23" s="4">
        <f>'20'!E4</f>
        <v>314.7</v>
      </c>
      <c r="G23" s="4">
        <f>AVERAGE('20'!E4:E13)</f>
        <v>243.28000000000003</v>
      </c>
      <c r="I23" s="4">
        <f t="shared" si="2"/>
        <v>71.41999999999996</v>
      </c>
      <c r="K23" s="4">
        <f>'20'!E13</f>
        <v>196</v>
      </c>
      <c r="L23" s="2" t="str">
        <f>'20'!$B$13</f>
        <v>Baltimorons</v>
      </c>
      <c r="N23" s="4">
        <f t="shared" si="1"/>
        <v>118.69999999999999</v>
      </c>
    </row>
    <row r="24" spans="1:14" ht="12.75">
      <c r="A24" s="2" t="s">
        <v>20</v>
      </c>
      <c r="B24" s="2">
        <v>14</v>
      </c>
      <c r="C24" s="2" t="s">
        <v>95</v>
      </c>
      <c r="D24" s="2" t="str">
        <f>'21'!B4</f>
        <v>Yankee Clippers</v>
      </c>
      <c r="E24" s="4">
        <f>'21'!E4</f>
        <v>298.2</v>
      </c>
      <c r="G24" s="4">
        <f>AVERAGE('21'!E4:E13)</f>
        <v>221.26</v>
      </c>
      <c r="I24" s="4">
        <f t="shared" si="2"/>
        <v>76.94</v>
      </c>
      <c r="K24" s="4">
        <f>'21'!E13</f>
        <v>183.2</v>
      </c>
      <c r="L24" s="2" t="str">
        <f>'21'!$B$13</f>
        <v>Stonecutters</v>
      </c>
      <c r="N24" s="4">
        <f t="shared" si="1"/>
        <v>115</v>
      </c>
    </row>
    <row r="25" spans="1:14" ht="12.75">
      <c r="A25" s="2" t="s">
        <v>21</v>
      </c>
      <c r="B25" s="2">
        <v>15</v>
      </c>
      <c r="C25" s="2" t="s">
        <v>96</v>
      </c>
      <c r="D25" s="2" t="str">
        <f>'22'!B4</f>
        <v>The New Guy</v>
      </c>
      <c r="E25" s="4">
        <f>'22'!E4</f>
        <v>296.2</v>
      </c>
      <c r="G25" s="4">
        <f>AVERAGE('22'!E4:E13)</f>
        <v>227.76</v>
      </c>
      <c r="I25" s="4">
        <f t="shared" si="2"/>
        <v>68.44</v>
      </c>
      <c r="K25" s="4">
        <f>'22'!E13</f>
        <v>167.2</v>
      </c>
      <c r="L25" s="2" t="str">
        <f>'22'!$B$13</f>
        <v>Lumbering Oafs</v>
      </c>
      <c r="N25" s="4">
        <f t="shared" si="1"/>
        <v>129</v>
      </c>
    </row>
    <row r="26" spans="1:14" ht="12.75">
      <c r="A26" s="2" t="s">
        <v>22</v>
      </c>
      <c r="B26" s="2">
        <v>16</v>
      </c>
      <c r="C26" s="2" t="s">
        <v>97</v>
      </c>
      <c r="D26" s="5" t="str">
        <f>'23'!B4</f>
        <v>Lumbering Oafs</v>
      </c>
      <c r="E26" s="4">
        <f>'23'!E4</f>
        <v>278.7</v>
      </c>
      <c r="G26" s="4">
        <f>AVERAGE('23'!E4:E13)</f>
        <v>218.09</v>
      </c>
      <c r="I26" s="4">
        <f t="shared" si="2"/>
        <v>60.609999999999985</v>
      </c>
      <c r="K26" s="4">
        <f>'23'!E13</f>
        <v>122.3</v>
      </c>
      <c r="L26" s="2" t="str">
        <f>'23'!$B$13</f>
        <v>Mr. Sparkle</v>
      </c>
      <c r="N26" s="4">
        <f t="shared" si="1"/>
        <v>156.39999999999998</v>
      </c>
    </row>
    <row r="27" spans="1:14" ht="12.75">
      <c r="A27" s="2" t="s">
        <v>23</v>
      </c>
      <c r="B27" s="2">
        <v>17</v>
      </c>
      <c r="C27" s="2" t="s">
        <v>98</v>
      </c>
      <c r="D27" s="2" t="str">
        <f>'24'!B4</f>
        <v>Lumbering Oafs</v>
      </c>
      <c r="E27" s="4">
        <f>'24'!E4</f>
        <v>309.2</v>
      </c>
      <c r="G27" s="4">
        <f>AVERAGE('24'!E4:E13)</f>
        <v>195.76</v>
      </c>
      <c r="I27" s="25">
        <f t="shared" si="2"/>
        <v>113.44</v>
      </c>
      <c r="K27" s="4">
        <f>'24'!E13</f>
        <v>134.3</v>
      </c>
      <c r="L27" s="2" t="str">
        <f>'24'!$B$13</f>
        <v>Mr. Sparkle</v>
      </c>
      <c r="N27" s="4">
        <f t="shared" si="1"/>
        <v>174.89999999999998</v>
      </c>
    </row>
    <row r="28" spans="1:14" ht="12.75">
      <c r="A28" s="2" t="s">
        <v>24</v>
      </c>
      <c r="B28" s="2">
        <v>18</v>
      </c>
      <c r="C28" s="2" t="s">
        <v>99</v>
      </c>
      <c r="D28" s="2" t="str">
        <f>'25'!B4</f>
        <v>The New Guy</v>
      </c>
      <c r="E28" s="4">
        <f>'25'!E4</f>
        <v>311</v>
      </c>
      <c r="G28" s="4">
        <f>AVERAGE('25'!E4:E13)</f>
        <v>212.56</v>
      </c>
      <c r="I28" s="4">
        <f t="shared" si="2"/>
        <v>98.44</v>
      </c>
      <c r="K28" s="4">
        <f>'25'!E13</f>
        <v>120.7</v>
      </c>
      <c r="L28" s="2" t="str">
        <f>'25'!$B$13</f>
        <v>Mr. Sparkle</v>
      </c>
      <c r="N28" s="4">
        <f t="shared" si="1"/>
        <v>190.3</v>
      </c>
    </row>
    <row r="29" spans="1:14" ht="12.75">
      <c r="A29" s="2" t="s">
        <v>25</v>
      </c>
      <c r="B29" s="2" t="s">
        <v>61</v>
      </c>
      <c r="C29" s="2" t="s">
        <v>100</v>
      </c>
      <c r="D29" s="2" t="str">
        <f>'26'!B4</f>
        <v>Lumbering Oafs</v>
      </c>
      <c r="E29" s="26">
        <f>'26'!E4</f>
        <v>259.8</v>
      </c>
      <c r="G29" s="4">
        <f>AVERAGE('26'!E4:E13)</f>
        <v>207.49</v>
      </c>
      <c r="I29" s="4">
        <f t="shared" si="2"/>
        <v>52.31</v>
      </c>
      <c r="K29" s="4">
        <f>'26'!E13</f>
        <v>142.8</v>
      </c>
      <c r="L29" s="2" t="str">
        <f>'26'!$B$13</f>
        <v>The New Guy</v>
      </c>
      <c r="N29" s="4">
        <f t="shared" si="1"/>
        <v>117</v>
      </c>
    </row>
    <row r="31" spans="4:14" ht="12.75">
      <c r="D31" s="2" t="s">
        <v>56</v>
      </c>
      <c r="E31" s="4">
        <f>AVERAGE(E4:E29)</f>
        <v>282.81538461538463</v>
      </c>
      <c r="G31" s="4">
        <f>AVERAGE(G4:G29)</f>
        <v>217.1434615384616</v>
      </c>
      <c r="I31" s="4">
        <f>AVERAGE(I4:I29)</f>
        <v>65.67192307692308</v>
      </c>
      <c r="K31" s="4">
        <f>AVERAGE(K4:K29)</f>
        <v>159.14615384615385</v>
      </c>
      <c r="N31" s="4">
        <f>AVERAGE(N4:N29)</f>
        <v>123.66923076923078</v>
      </c>
    </row>
    <row r="32" spans="4:14" ht="12.75">
      <c r="D32" s="2" t="s">
        <v>55</v>
      </c>
      <c r="E32" s="4">
        <f>MEDIAN(E4:E29)</f>
        <v>280.7</v>
      </c>
      <c r="G32" s="4">
        <f>MEDIAN(G4:G29)</f>
        <v>219.675</v>
      </c>
      <c r="I32" s="4">
        <f>MEDIAN(I4:I29)</f>
        <v>63.309999999999974</v>
      </c>
      <c r="K32" s="4">
        <f>MEDIAN(K4:K29)</f>
        <v>162</v>
      </c>
      <c r="N32" s="4">
        <f>MEDIAN(N4:N29)</f>
        <v>116.1</v>
      </c>
    </row>
    <row r="33" spans="5:14" ht="12.75">
      <c r="E33" s="4" t="s">
        <v>28</v>
      </c>
      <c r="G33" s="4" t="s">
        <v>38</v>
      </c>
      <c r="I33" s="4" t="s">
        <v>37</v>
      </c>
      <c r="K33" s="4" t="s">
        <v>39</v>
      </c>
      <c r="N33" s="2" t="s">
        <v>43</v>
      </c>
    </row>
    <row r="35" spans="4:14" ht="12.75">
      <c r="D35" s="2" t="s">
        <v>101</v>
      </c>
      <c r="E35" s="4">
        <f>(E4+E5+E6+E7+E8+E9+E10+E11+E12+E13+E14+E15+E16+E17+E19+E20+E21+E22+E23+E24+E25+E26+E27+E28+E29)/25</f>
        <v>282.96</v>
      </c>
      <c r="G35" s="4">
        <f>(G4+G5+G6+G7+G8+G9+G10+G11+G12+G13+G14+G15+G16+G17+G19+G20+G21+G22+G23+G24+G25+G26+G27+G28+G29)/25</f>
        <v>216.26720000000006</v>
      </c>
      <c r="I35" s="4">
        <f>(I4+I5+I6+I7+I8+I9+I10+I11+I12+I13+I14+I15+I16+I17+I19+I20+I21+I22+I23+I24+I25+I26+I27+I28+I29)/25</f>
        <v>66.69279999999999</v>
      </c>
      <c r="K35" s="4">
        <f>(K4+K5+K6+K7+K8+K9+K10+K11+K12+K13+K14+K15+K16+K17+K19+K20+K21+K22+K23+K24+K25+K26+K27+K28+K29)/25</f>
        <v>158.43200000000002</v>
      </c>
      <c r="N35" s="4">
        <f>(N4+N5+N6+N7+N8+N9+N10+N11+N12+N13+N14+N15+N16+N17+N19+N20+N21+N22+N23+N24+N25+N26+N27+N28+N29)/25</f>
        <v>124.528</v>
      </c>
    </row>
    <row r="38" spans="4:14" ht="12.75">
      <c r="D38" s="1" t="s">
        <v>31</v>
      </c>
      <c r="E38" s="13" t="s">
        <v>41</v>
      </c>
      <c r="F38" s="3"/>
      <c r="G38" s="12" t="s">
        <v>42</v>
      </c>
      <c r="L38" s="1" t="s">
        <v>31</v>
      </c>
      <c r="M38" s="1"/>
      <c r="N38" s="1" t="s">
        <v>54</v>
      </c>
    </row>
    <row r="39" spans="4:14" ht="12.75">
      <c r="D39" s="2" t="s">
        <v>64</v>
      </c>
      <c r="E39" s="4">
        <v>5</v>
      </c>
      <c r="G39" s="7">
        <f>E39*5</f>
        <v>25</v>
      </c>
      <c r="L39" s="2" t="s">
        <v>105</v>
      </c>
      <c r="N39" s="4">
        <v>6</v>
      </c>
    </row>
    <row r="40" spans="4:14" ht="12.75">
      <c r="D40" s="2" t="s">
        <v>103</v>
      </c>
      <c r="E40" s="4">
        <v>5</v>
      </c>
      <c r="G40" s="7">
        <f>E40*5</f>
        <v>25</v>
      </c>
      <c r="L40" s="2" t="s">
        <v>72</v>
      </c>
      <c r="N40" s="4">
        <v>4</v>
      </c>
    </row>
    <row r="41" spans="4:14" ht="12.75">
      <c r="D41" s="2" t="s">
        <v>68</v>
      </c>
      <c r="E41" s="4">
        <v>3</v>
      </c>
      <c r="G41" s="7">
        <f>E41*5</f>
        <v>15</v>
      </c>
      <c r="L41" s="2" t="s">
        <v>68</v>
      </c>
      <c r="N41" s="4">
        <v>3</v>
      </c>
    </row>
    <row r="42" spans="4:14" ht="12.75">
      <c r="D42" s="2" t="s">
        <v>65</v>
      </c>
      <c r="E42" s="4">
        <v>3</v>
      </c>
      <c r="G42" s="7">
        <f>5*E42</f>
        <v>15</v>
      </c>
      <c r="L42" s="2" t="s">
        <v>67</v>
      </c>
      <c r="N42" s="4">
        <v>3</v>
      </c>
    </row>
    <row r="43" spans="4:14" ht="12.75">
      <c r="D43" s="2" t="s">
        <v>71</v>
      </c>
      <c r="E43" s="4">
        <v>3</v>
      </c>
      <c r="G43" s="7">
        <f>E43*5</f>
        <v>15</v>
      </c>
      <c r="L43" s="2" t="s">
        <v>103</v>
      </c>
      <c r="N43" s="4">
        <v>3</v>
      </c>
    </row>
    <row r="44" spans="4:14" ht="12.75">
      <c r="D44" s="2" t="s">
        <v>72</v>
      </c>
      <c r="E44" s="4">
        <v>2</v>
      </c>
      <c r="G44" s="7">
        <f>E44*5</f>
        <v>10</v>
      </c>
      <c r="L44" s="16" t="s">
        <v>65</v>
      </c>
      <c r="M44" s="4"/>
      <c r="N44" s="4">
        <v>2</v>
      </c>
    </row>
    <row r="45" spans="4:14" ht="12.75">
      <c r="D45" s="2" t="s">
        <v>66</v>
      </c>
      <c r="E45" s="4">
        <v>2</v>
      </c>
      <c r="G45" s="7">
        <f>E45*5</f>
        <v>10</v>
      </c>
      <c r="L45" s="2" t="s">
        <v>66</v>
      </c>
      <c r="N45" s="4">
        <v>2</v>
      </c>
    </row>
    <row r="46" spans="4:14" ht="12.75">
      <c r="D46" s="2" t="s">
        <v>63</v>
      </c>
      <c r="E46" s="4">
        <v>1</v>
      </c>
      <c r="G46" s="7">
        <f>E46*5</f>
        <v>5</v>
      </c>
      <c r="L46" s="2" t="s">
        <v>64</v>
      </c>
      <c r="N46" s="4">
        <v>1</v>
      </c>
    </row>
    <row r="47" spans="4:14" ht="12.75">
      <c r="D47" s="2" t="s">
        <v>67</v>
      </c>
      <c r="E47" s="4">
        <v>1</v>
      </c>
      <c r="G47" s="7">
        <f>E47*5</f>
        <v>5</v>
      </c>
      <c r="L47" s="2" t="s">
        <v>71</v>
      </c>
      <c r="N47" s="4">
        <v>1</v>
      </c>
    </row>
    <row r="48" spans="7:14" ht="12.75">
      <c r="G48" s="7"/>
      <c r="N48" s="14"/>
    </row>
    <row r="49" spans="5:7" ht="12.75">
      <c r="E49" s="14"/>
      <c r="G49" s="7"/>
    </row>
    <row r="50" spans="5:7" ht="12.75">
      <c r="E50" s="14"/>
      <c r="G50" s="7"/>
    </row>
    <row r="51" ht="12.75">
      <c r="G51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B19" sqref="B19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2">
        <v>1</v>
      </c>
      <c r="B4" s="20" t="s">
        <v>69</v>
      </c>
      <c r="C4" s="23">
        <v>160</v>
      </c>
      <c r="D4" s="23">
        <v>110.8</v>
      </c>
      <c r="E4" s="23">
        <v>270.8</v>
      </c>
      <c r="F4" s="23">
        <v>86.3</v>
      </c>
      <c r="G4" s="23">
        <v>0</v>
      </c>
    </row>
    <row r="5" spans="1:7" ht="12.75">
      <c r="A5" s="22">
        <v>2</v>
      </c>
      <c r="B5" s="20" t="s">
        <v>71</v>
      </c>
      <c r="C5" s="23">
        <v>126</v>
      </c>
      <c r="D5" s="23">
        <v>130.5</v>
      </c>
      <c r="E5" s="23">
        <v>256.5</v>
      </c>
      <c r="F5" s="23">
        <v>30.7</v>
      </c>
      <c r="G5" s="23">
        <v>14.3</v>
      </c>
    </row>
    <row r="6" spans="1:7" ht="12.75">
      <c r="A6" s="22">
        <v>3</v>
      </c>
      <c r="B6" s="20" t="s">
        <v>63</v>
      </c>
      <c r="C6" s="23">
        <v>160</v>
      </c>
      <c r="D6" s="23">
        <v>95.7</v>
      </c>
      <c r="E6" s="23">
        <v>255.7</v>
      </c>
      <c r="F6" s="23">
        <v>6.2</v>
      </c>
      <c r="G6" s="23">
        <v>15.2</v>
      </c>
    </row>
    <row r="7" spans="1:7" ht="12.75">
      <c r="A7" s="22">
        <v>4</v>
      </c>
      <c r="B7" s="20" t="s">
        <v>64</v>
      </c>
      <c r="C7" s="23">
        <v>202</v>
      </c>
      <c r="D7" s="23">
        <v>48.7</v>
      </c>
      <c r="E7" s="23">
        <v>250.7</v>
      </c>
      <c r="F7" s="23">
        <v>-44.3</v>
      </c>
      <c r="G7" s="23">
        <v>20.2</v>
      </c>
    </row>
    <row r="8" spans="1:7" ht="12.75">
      <c r="A8" s="22">
        <v>5</v>
      </c>
      <c r="B8" s="20" t="s">
        <v>104</v>
      </c>
      <c r="C8" s="23">
        <v>168</v>
      </c>
      <c r="D8" s="23">
        <v>71</v>
      </c>
      <c r="E8" s="23">
        <v>239</v>
      </c>
      <c r="F8" s="23">
        <v>-94.7</v>
      </c>
      <c r="G8" s="23">
        <v>31.8</v>
      </c>
    </row>
    <row r="9" spans="1:7" ht="12.75">
      <c r="A9" s="22">
        <v>6</v>
      </c>
      <c r="B9" s="20" t="s">
        <v>65</v>
      </c>
      <c r="C9" s="23">
        <v>119</v>
      </c>
      <c r="D9" s="23">
        <v>110.3</v>
      </c>
      <c r="E9" s="23">
        <v>229.3</v>
      </c>
      <c r="F9" s="23">
        <v>3.3</v>
      </c>
      <c r="G9" s="23">
        <v>41.5</v>
      </c>
    </row>
    <row r="10" spans="1:7" ht="12.75">
      <c r="A10" s="22">
        <v>7</v>
      </c>
      <c r="B10" s="20" t="s">
        <v>67</v>
      </c>
      <c r="C10" s="23">
        <v>160</v>
      </c>
      <c r="D10" s="23">
        <v>61.2</v>
      </c>
      <c r="E10" s="23">
        <v>221.2</v>
      </c>
      <c r="F10" s="23">
        <v>32.7</v>
      </c>
      <c r="G10" s="23">
        <v>49.7</v>
      </c>
    </row>
    <row r="11" spans="1:7" ht="12.75">
      <c r="A11" s="22">
        <v>8</v>
      </c>
      <c r="B11" s="20" t="s">
        <v>68</v>
      </c>
      <c r="C11" s="23">
        <v>142</v>
      </c>
      <c r="D11" s="23">
        <v>76</v>
      </c>
      <c r="E11" s="23">
        <v>218</v>
      </c>
      <c r="F11" s="23">
        <v>7.7</v>
      </c>
      <c r="G11" s="23">
        <v>52.8</v>
      </c>
    </row>
    <row r="12" spans="1:7" ht="12.75">
      <c r="A12" s="22">
        <v>9</v>
      </c>
      <c r="B12" s="20" t="s">
        <v>72</v>
      </c>
      <c r="C12" s="23">
        <v>122</v>
      </c>
      <c r="D12" s="23">
        <v>69.8</v>
      </c>
      <c r="E12" s="23">
        <v>191.8</v>
      </c>
      <c r="F12" s="23">
        <v>5.3</v>
      </c>
      <c r="G12" s="23">
        <v>79</v>
      </c>
    </row>
    <row r="13" spans="1:7" ht="12.75">
      <c r="A13" s="22">
        <v>10</v>
      </c>
      <c r="B13" s="20" t="s">
        <v>70</v>
      </c>
      <c r="C13" s="23">
        <v>120</v>
      </c>
      <c r="D13" s="23">
        <v>48.3</v>
      </c>
      <c r="E13" s="23">
        <v>168.3</v>
      </c>
      <c r="F13" s="23">
        <v>-34.3</v>
      </c>
      <c r="G13" s="23">
        <v>102.5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G22" sqref="G22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63</v>
      </c>
      <c r="C4" s="2">
        <v>143</v>
      </c>
      <c r="D4" s="2">
        <v>119.7</v>
      </c>
      <c r="E4" s="2">
        <v>262.7</v>
      </c>
      <c r="F4" s="2">
        <v>7</v>
      </c>
      <c r="G4" s="2">
        <v>0</v>
      </c>
    </row>
    <row r="5" spans="1:7" ht="12.75">
      <c r="A5" s="2">
        <v>2</v>
      </c>
      <c r="B5" s="2" t="s">
        <v>69</v>
      </c>
      <c r="C5" s="2">
        <v>143</v>
      </c>
      <c r="D5" s="2">
        <v>108.8</v>
      </c>
      <c r="E5" s="2">
        <v>251.8</v>
      </c>
      <c r="F5" s="2">
        <v>-19</v>
      </c>
      <c r="G5" s="2">
        <v>10.8</v>
      </c>
    </row>
    <row r="6" spans="1:7" ht="12.75">
      <c r="A6" s="2">
        <v>3</v>
      </c>
      <c r="B6" s="2" t="s">
        <v>64</v>
      </c>
      <c r="C6" s="2">
        <v>158</v>
      </c>
      <c r="D6" s="2">
        <v>72.8</v>
      </c>
      <c r="E6" s="2">
        <v>230.8</v>
      </c>
      <c r="F6" s="2">
        <v>-19.8</v>
      </c>
      <c r="G6" s="2">
        <v>31.8</v>
      </c>
    </row>
    <row r="7" spans="1:7" ht="12.75">
      <c r="A7" s="2">
        <v>4</v>
      </c>
      <c r="B7" s="2" t="s">
        <v>67</v>
      </c>
      <c r="C7" s="2">
        <v>117</v>
      </c>
      <c r="D7" s="2">
        <v>109.2</v>
      </c>
      <c r="E7" s="2">
        <v>226.2</v>
      </c>
      <c r="F7" s="2">
        <v>5</v>
      </c>
      <c r="G7" s="2">
        <v>36.5</v>
      </c>
    </row>
    <row r="8" spans="1:7" ht="12.75">
      <c r="A8" s="2">
        <v>5</v>
      </c>
      <c r="B8" s="2" t="s">
        <v>71</v>
      </c>
      <c r="C8" s="2">
        <v>146</v>
      </c>
      <c r="D8" s="2">
        <v>79</v>
      </c>
      <c r="E8" s="2">
        <v>225</v>
      </c>
      <c r="F8" s="2">
        <v>-31.5</v>
      </c>
      <c r="G8" s="2">
        <v>37.7</v>
      </c>
    </row>
    <row r="9" spans="1:7" ht="12.75">
      <c r="A9" s="2">
        <v>6</v>
      </c>
      <c r="B9" s="2" t="s">
        <v>106</v>
      </c>
      <c r="C9" s="2">
        <v>161</v>
      </c>
      <c r="D9" s="2">
        <v>52.2</v>
      </c>
      <c r="E9" s="2">
        <v>213.2</v>
      </c>
      <c r="F9" s="2">
        <v>-25.8</v>
      </c>
      <c r="G9" s="2">
        <v>49.5</v>
      </c>
    </row>
    <row r="10" spans="1:7" ht="12.75">
      <c r="A10" s="2">
        <v>7</v>
      </c>
      <c r="B10" s="2" t="s">
        <v>68</v>
      </c>
      <c r="C10" s="2">
        <v>134</v>
      </c>
      <c r="D10" s="2">
        <v>77.7</v>
      </c>
      <c r="E10" s="2">
        <v>211.7</v>
      </c>
      <c r="F10" s="2">
        <v>-6.3</v>
      </c>
      <c r="G10" s="2">
        <v>51</v>
      </c>
    </row>
    <row r="11" spans="1:7" ht="12.75">
      <c r="A11" s="2">
        <v>8</v>
      </c>
      <c r="B11" s="2" t="s">
        <v>72</v>
      </c>
      <c r="C11" s="2">
        <v>114</v>
      </c>
      <c r="D11" s="2">
        <v>95.7</v>
      </c>
      <c r="E11" s="2">
        <v>209.7</v>
      </c>
      <c r="F11" s="2">
        <v>17.8</v>
      </c>
      <c r="G11" s="2">
        <v>53</v>
      </c>
    </row>
    <row r="12" spans="1:7" ht="12.75">
      <c r="A12" s="2">
        <v>9</v>
      </c>
      <c r="B12" s="2" t="s">
        <v>65</v>
      </c>
      <c r="C12" s="2">
        <v>139</v>
      </c>
      <c r="D12" s="2">
        <v>64.7</v>
      </c>
      <c r="E12" s="2">
        <v>203.7</v>
      </c>
      <c r="F12" s="2">
        <v>-25.7</v>
      </c>
      <c r="G12" s="2">
        <v>59</v>
      </c>
    </row>
    <row r="13" spans="1:7" ht="12.75">
      <c r="A13" s="2">
        <v>10</v>
      </c>
      <c r="B13" s="2" t="s">
        <v>70</v>
      </c>
      <c r="C13" s="2">
        <v>138</v>
      </c>
      <c r="D13" s="2">
        <v>42</v>
      </c>
      <c r="E13" s="2">
        <v>180</v>
      </c>
      <c r="F13" s="2">
        <v>11.7</v>
      </c>
      <c r="G13" s="2">
        <v>82.7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A14" sqref="A14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69</v>
      </c>
      <c r="C4" s="2">
        <v>180</v>
      </c>
      <c r="D4" s="2">
        <v>92.8</v>
      </c>
      <c r="E4" s="2">
        <v>272.8</v>
      </c>
      <c r="F4" s="2">
        <v>21</v>
      </c>
      <c r="G4" s="2">
        <v>0</v>
      </c>
    </row>
    <row r="5" spans="1:7" ht="12.75">
      <c r="A5" s="2">
        <v>2</v>
      </c>
      <c r="B5" s="2" t="s">
        <v>106</v>
      </c>
      <c r="C5" s="2">
        <v>127</v>
      </c>
      <c r="D5" s="2">
        <v>131.2</v>
      </c>
      <c r="E5" s="2">
        <v>258.2</v>
      </c>
      <c r="F5" s="2">
        <v>45</v>
      </c>
      <c r="G5" s="2">
        <v>14.7</v>
      </c>
    </row>
    <row r="6" spans="1:7" ht="12.75">
      <c r="A6" s="2">
        <v>3</v>
      </c>
      <c r="B6" s="2" t="s">
        <v>71</v>
      </c>
      <c r="C6" s="2">
        <v>164</v>
      </c>
      <c r="D6" s="2">
        <v>83.5</v>
      </c>
      <c r="E6" s="2">
        <v>247.5</v>
      </c>
      <c r="F6" s="2">
        <v>22.5</v>
      </c>
      <c r="G6" s="2">
        <v>25.3</v>
      </c>
    </row>
    <row r="7" spans="1:7" ht="12.75">
      <c r="A7" s="2">
        <v>4</v>
      </c>
      <c r="B7" s="2" t="s">
        <v>68</v>
      </c>
      <c r="C7" s="2">
        <v>167</v>
      </c>
      <c r="D7" s="2">
        <v>76.5</v>
      </c>
      <c r="E7" s="2">
        <v>243.5</v>
      </c>
      <c r="F7" s="2">
        <v>31.8</v>
      </c>
      <c r="G7" s="2">
        <v>29.3</v>
      </c>
    </row>
    <row r="8" spans="1:7" ht="12.75">
      <c r="A8" s="2">
        <v>5</v>
      </c>
      <c r="B8" s="2" t="s">
        <v>64</v>
      </c>
      <c r="C8" s="2">
        <v>162</v>
      </c>
      <c r="D8" s="2">
        <v>74</v>
      </c>
      <c r="E8" s="2">
        <v>236</v>
      </c>
      <c r="F8" s="2">
        <v>5.2</v>
      </c>
      <c r="G8" s="2">
        <v>36.8</v>
      </c>
    </row>
    <row r="9" spans="1:7" ht="12.75">
      <c r="A9" s="2">
        <v>6</v>
      </c>
      <c r="B9" s="2" t="s">
        <v>72</v>
      </c>
      <c r="C9" s="2">
        <v>160</v>
      </c>
      <c r="D9" s="2">
        <v>69.2</v>
      </c>
      <c r="E9" s="2">
        <v>229.2</v>
      </c>
      <c r="F9" s="2">
        <v>19.5</v>
      </c>
      <c r="G9" s="2">
        <v>43.7</v>
      </c>
    </row>
    <row r="10" spans="1:7" ht="12.75">
      <c r="A10" s="2">
        <v>7</v>
      </c>
      <c r="B10" s="2" t="s">
        <v>65</v>
      </c>
      <c r="C10" s="2">
        <v>121</v>
      </c>
      <c r="D10" s="2">
        <v>88.7</v>
      </c>
      <c r="E10" s="2">
        <v>209.7</v>
      </c>
      <c r="F10" s="2">
        <v>6</v>
      </c>
      <c r="G10" s="2">
        <v>63.2</v>
      </c>
    </row>
    <row r="11" spans="1:7" ht="12.75">
      <c r="A11" s="2">
        <v>8</v>
      </c>
      <c r="B11" s="2" t="s">
        <v>63</v>
      </c>
      <c r="C11" s="2">
        <v>121</v>
      </c>
      <c r="D11" s="2">
        <v>79.3</v>
      </c>
      <c r="E11" s="2">
        <v>200.3</v>
      </c>
      <c r="F11" s="2">
        <v>-62.3</v>
      </c>
      <c r="G11" s="2">
        <v>72.5</v>
      </c>
    </row>
    <row r="12" spans="1:7" ht="12.75">
      <c r="A12" s="2">
        <v>9</v>
      </c>
      <c r="B12" s="2" t="s">
        <v>70</v>
      </c>
      <c r="C12" s="2">
        <v>132</v>
      </c>
      <c r="D12" s="2">
        <v>45.3</v>
      </c>
      <c r="E12" s="2">
        <v>177.3</v>
      </c>
      <c r="F12" s="2">
        <v>-2.7</v>
      </c>
      <c r="G12" s="2">
        <v>95.5</v>
      </c>
    </row>
    <row r="13" spans="1:7" ht="12.75">
      <c r="A13" s="2">
        <v>10</v>
      </c>
      <c r="B13" s="2" t="s">
        <v>67</v>
      </c>
      <c r="C13" s="2">
        <v>90</v>
      </c>
      <c r="D13" s="2">
        <v>75</v>
      </c>
      <c r="E13" s="2">
        <v>165</v>
      </c>
      <c r="F13" s="2">
        <v>-61.2</v>
      </c>
      <c r="G13" s="2">
        <v>107.8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C17" sqref="C17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68</v>
      </c>
      <c r="C4" s="2">
        <v>170</v>
      </c>
      <c r="D4" s="2">
        <v>130</v>
      </c>
      <c r="E4" s="2">
        <v>300</v>
      </c>
      <c r="F4" s="2">
        <v>56.5</v>
      </c>
      <c r="G4" s="2">
        <v>0</v>
      </c>
    </row>
    <row r="5" spans="1:7" ht="12.75">
      <c r="A5" s="2">
        <v>2</v>
      </c>
      <c r="B5" s="2" t="s">
        <v>63</v>
      </c>
      <c r="C5" s="2">
        <v>149</v>
      </c>
      <c r="D5" s="2">
        <v>125</v>
      </c>
      <c r="E5" s="2">
        <v>274</v>
      </c>
      <c r="F5" s="2">
        <v>73.7</v>
      </c>
      <c r="G5" s="2">
        <v>26</v>
      </c>
    </row>
    <row r="6" spans="1:7" ht="12.75">
      <c r="A6" s="2">
        <v>3</v>
      </c>
      <c r="B6" s="2" t="s">
        <v>64</v>
      </c>
      <c r="C6" s="2">
        <v>143</v>
      </c>
      <c r="D6" s="2">
        <v>109.5</v>
      </c>
      <c r="E6" s="2">
        <v>252.5</v>
      </c>
      <c r="F6" s="2">
        <v>16.5</v>
      </c>
      <c r="G6" s="2">
        <v>47.5</v>
      </c>
    </row>
    <row r="7" spans="1:7" ht="12.75">
      <c r="A7" s="2">
        <v>4</v>
      </c>
      <c r="B7" s="2" t="s">
        <v>106</v>
      </c>
      <c r="C7" s="2">
        <v>150</v>
      </c>
      <c r="D7" s="2">
        <v>80.3</v>
      </c>
      <c r="E7" s="2">
        <v>230.3</v>
      </c>
      <c r="F7" s="2">
        <v>-25.8</v>
      </c>
      <c r="G7" s="2">
        <v>69.7</v>
      </c>
    </row>
    <row r="8" spans="1:7" ht="12.75">
      <c r="A8" s="2">
        <v>5</v>
      </c>
      <c r="B8" s="2" t="s">
        <v>71</v>
      </c>
      <c r="C8" s="2">
        <v>137</v>
      </c>
      <c r="D8" s="2">
        <v>73.3</v>
      </c>
      <c r="E8" s="2">
        <v>210.3</v>
      </c>
      <c r="F8" s="2">
        <v>-37.2</v>
      </c>
      <c r="G8" s="2">
        <v>89.7</v>
      </c>
    </row>
    <row r="9" spans="1:7" ht="12.75">
      <c r="A9" s="2">
        <v>6</v>
      </c>
      <c r="B9" s="2" t="s">
        <v>70</v>
      </c>
      <c r="C9" s="2">
        <v>134</v>
      </c>
      <c r="D9" s="2">
        <v>75.3</v>
      </c>
      <c r="E9" s="2">
        <v>209.3</v>
      </c>
      <c r="F9" s="2">
        <v>32</v>
      </c>
      <c r="G9" s="2">
        <v>90.7</v>
      </c>
    </row>
    <row r="10" spans="1:7" ht="12.75">
      <c r="A10" s="2">
        <v>7</v>
      </c>
      <c r="B10" s="2" t="s">
        <v>67</v>
      </c>
      <c r="C10" s="2">
        <v>152</v>
      </c>
      <c r="D10" s="2">
        <v>54.3</v>
      </c>
      <c r="E10" s="2">
        <v>206.3</v>
      </c>
      <c r="F10" s="2">
        <v>41.3</v>
      </c>
      <c r="G10" s="2">
        <v>93.7</v>
      </c>
    </row>
    <row r="11" spans="1:7" ht="12.75">
      <c r="A11" s="2">
        <v>8</v>
      </c>
      <c r="B11" s="2" t="s">
        <v>65</v>
      </c>
      <c r="C11" s="2">
        <v>98</v>
      </c>
      <c r="D11" s="2">
        <v>65.5</v>
      </c>
      <c r="E11" s="2">
        <v>163.5</v>
      </c>
      <c r="F11" s="2">
        <v>-46.2</v>
      </c>
      <c r="G11" s="2">
        <v>136.5</v>
      </c>
    </row>
    <row r="12" spans="1:7" ht="12.75">
      <c r="A12" s="2">
        <v>9</v>
      </c>
      <c r="B12" s="2" t="s">
        <v>69</v>
      </c>
      <c r="C12" s="2">
        <v>100</v>
      </c>
      <c r="D12" s="2">
        <v>62.8</v>
      </c>
      <c r="E12" s="2">
        <v>162.8</v>
      </c>
      <c r="F12" s="2">
        <v>-110</v>
      </c>
      <c r="G12" s="2">
        <v>137.2</v>
      </c>
    </row>
    <row r="13" spans="1:7" ht="12.75">
      <c r="A13" s="2">
        <v>10</v>
      </c>
      <c r="B13" s="2" t="s">
        <v>72</v>
      </c>
      <c r="C13" s="2">
        <v>107</v>
      </c>
      <c r="D13" s="2">
        <v>49.5</v>
      </c>
      <c r="E13" s="2">
        <v>156.5</v>
      </c>
      <c r="F13" s="2">
        <v>-72.7</v>
      </c>
      <c r="G13" s="2">
        <v>143.5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A4" sqref="A4:G13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69</v>
      </c>
      <c r="C4" s="2">
        <v>139</v>
      </c>
      <c r="D4" s="2">
        <v>128.8</v>
      </c>
      <c r="E4" s="2">
        <v>267.8</v>
      </c>
      <c r="F4" s="2">
        <v>105</v>
      </c>
      <c r="G4" s="2">
        <v>0</v>
      </c>
    </row>
    <row r="5" spans="1:7" ht="12.75">
      <c r="A5" s="2">
        <v>2</v>
      </c>
      <c r="B5" s="2" t="s">
        <v>67</v>
      </c>
      <c r="C5" s="2">
        <v>182</v>
      </c>
      <c r="D5" s="2">
        <v>73.3</v>
      </c>
      <c r="E5" s="2">
        <v>255.3</v>
      </c>
      <c r="F5" s="2">
        <v>49</v>
      </c>
      <c r="G5" s="2">
        <v>12.5</v>
      </c>
    </row>
    <row r="6" spans="1:7" ht="12.75">
      <c r="A6" s="2">
        <v>3</v>
      </c>
      <c r="B6" s="2" t="s">
        <v>71</v>
      </c>
      <c r="C6" s="2">
        <v>123</v>
      </c>
      <c r="D6" s="2">
        <v>118.2</v>
      </c>
      <c r="E6" s="2">
        <v>241.2</v>
      </c>
      <c r="F6" s="2">
        <v>30.8</v>
      </c>
      <c r="G6" s="2">
        <v>26.7</v>
      </c>
    </row>
    <row r="7" spans="1:7" ht="12.75">
      <c r="A7" s="2">
        <v>4</v>
      </c>
      <c r="B7" s="2" t="s">
        <v>65</v>
      </c>
      <c r="C7" s="2">
        <v>152</v>
      </c>
      <c r="D7" s="2">
        <v>78.8</v>
      </c>
      <c r="E7" s="2">
        <v>230.8</v>
      </c>
      <c r="F7" s="2">
        <v>67.3</v>
      </c>
      <c r="G7" s="2">
        <v>37</v>
      </c>
    </row>
    <row r="8" spans="1:7" ht="12.75">
      <c r="A8" s="2">
        <v>5</v>
      </c>
      <c r="B8" s="2" t="s">
        <v>68</v>
      </c>
      <c r="C8" s="2">
        <v>170</v>
      </c>
      <c r="D8" s="2">
        <v>58.5</v>
      </c>
      <c r="E8" s="2">
        <v>228.5</v>
      </c>
      <c r="F8" s="2">
        <v>-70.5</v>
      </c>
      <c r="G8" s="2">
        <v>39.3</v>
      </c>
    </row>
    <row r="9" spans="1:7" ht="12.75">
      <c r="A9" s="2">
        <v>6</v>
      </c>
      <c r="B9" s="2" t="s">
        <v>63</v>
      </c>
      <c r="C9" s="2">
        <v>118</v>
      </c>
      <c r="D9" s="2">
        <v>87.2</v>
      </c>
      <c r="E9" s="2">
        <v>205.2</v>
      </c>
      <c r="F9" s="2">
        <v>-66.8</v>
      </c>
      <c r="G9" s="2">
        <v>62.7</v>
      </c>
    </row>
    <row r="10" spans="1:7" ht="12.75">
      <c r="A10" s="2">
        <v>7</v>
      </c>
      <c r="B10" s="2" t="s">
        <v>64</v>
      </c>
      <c r="C10" s="2">
        <v>114</v>
      </c>
      <c r="D10" s="2">
        <v>88.3</v>
      </c>
      <c r="E10" s="2">
        <v>202.3</v>
      </c>
      <c r="F10" s="2">
        <v>-52.2</v>
      </c>
      <c r="G10" s="2">
        <v>65.5</v>
      </c>
    </row>
    <row r="11" spans="1:7" ht="12.75">
      <c r="A11" s="2">
        <v>8</v>
      </c>
      <c r="B11" s="2" t="s">
        <v>70</v>
      </c>
      <c r="C11" s="2">
        <v>117</v>
      </c>
      <c r="D11" s="2">
        <v>51.5</v>
      </c>
      <c r="E11" s="2">
        <v>168.5</v>
      </c>
      <c r="F11" s="2">
        <v>-40.8</v>
      </c>
      <c r="G11" s="2">
        <v>99.3</v>
      </c>
    </row>
    <row r="12" spans="1:7" ht="12.75">
      <c r="A12" s="2">
        <v>9</v>
      </c>
      <c r="B12" s="2" t="s">
        <v>72</v>
      </c>
      <c r="C12" s="2">
        <v>139</v>
      </c>
      <c r="D12" s="2">
        <v>27.5</v>
      </c>
      <c r="E12" s="2">
        <v>166.5</v>
      </c>
      <c r="F12" s="2">
        <v>10</v>
      </c>
      <c r="G12" s="2">
        <v>101.3</v>
      </c>
    </row>
    <row r="13" spans="1:7" ht="12.75">
      <c r="A13" s="2">
        <v>10</v>
      </c>
      <c r="B13" s="2" t="s">
        <v>106</v>
      </c>
      <c r="C13" s="2">
        <v>90</v>
      </c>
      <c r="D13" s="2">
        <v>66</v>
      </c>
      <c r="E13" s="2">
        <v>156</v>
      </c>
      <c r="F13" s="2">
        <v>-74.3</v>
      </c>
      <c r="G13" s="2">
        <v>111.8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A4" sqref="A4:G13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69</v>
      </c>
      <c r="C4" s="2">
        <v>198</v>
      </c>
      <c r="D4" s="2">
        <v>113.2</v>
      </c>
      <c r="E4" s="2">
        <v>311.2</v>
      </c>
      <c r="F4" s="2">
        <v>43.3</v>
      </c>
      <c r="G4" s="2">
        <v>0</v>
      </c>
    </row>
    <row r="5" spans="1:7" ht="12.75">
      <c r="A5" s="2">
        <v>2</v>
      </c>
      <c r="B5" s="2" t="s">
        <v>72</v>
      </c>
      <c r="C5" s="2">
        <v>145</v>
      </c>
      <c r="D5" s="2">
        <v>118.3</v>
      </c>
      <c r="E5" s="2">
        <v>263.3</v>
      </c>
      <c r="F5" s="2">
        <v>96.8</v>
      </c>
      <c r="G5" s="2">
        <v>47.8</v>
      </c>
    </row>
    <row r="6" spans="1:7" ht="12.75">
      <c r="A6" s="2">
        <v>3</v>
      </c>
      <c r="B6" s="2" t="s">
        <v>71</v>
      </c>
      <c r="C6" s="2">
        <v>129</v>
      </c>
      <c r="D6" s="2">
        <v>127.2</v>
      </c>
      <c r="E6" s="2">
        <v>256.2</v>
      </c>
      <c r="F6" s="2">
        <v>15</v>
      </c>
      <c r="G6" s="2">
        <v>55</v>
      </c>
    </row>
    <row r="7" spans="1:7" ht="12.75">
      <c r="A7" s="2">
        <v>4</v>
      </c>
      <c r="B7" s="2" t="s">
        <v>64</v>
      </c>
      <c r="C7" s="2">
        <v>127</v>
      </c>
      <c r="D7" s="2">
        <v>89.2</v>
      </c>
      <c r="E7" s="2">
        <v>216.2</v>
      </c>
      <c r="F7" s="2">
        <v>13.8</v>
      </c>
      <c r="G7" s="2">
        <v>95</v>
      </c>
    </row>
    <row r="8" spans="1:7" ht="12.75">
      <c r="A8" s="2">
        <v>5</v>
      </c>
      <c r="B8" s="2" t="s">
        <v>65</v>
      </c>
      <c r="C8" s="2">
        <v>113</v>
      </c>
      <c r="D8" s="2">
        <v>95.3</v>
      </c>
      <c r="E8" s="2">
        <v>208.3</v>
      </c>
      <c r="F8" s="2">
        <v>-22.5</v>
      </c>
      <c r="G8" s="2">
        <v>102.8</v>
      </c>
    </row>
    <row r="9" spans="1:7" ht="12.75">
      <c r="A9" s="2">
        <v>6</v>
      </c>
      <c r="B9" s="2" t="s">
        <v>106</v>
      </c>
      <c r="C9" s="2">
        <v>156</v>
      </c>
      <c r="D9" s="2">
        <v>43.3</v>
      </c>
      <c r="E9" s="2">
        <v>199.3</v>
      </c>
      <c r="F9" s="2">
        <v>43.3</v>
      </c>
      <c r="G9" s="2">
        <v>111.8</v>
      </c>
    </row>
    <row r="10" spans="1:7" ht="12.75">
      <c r="A10" s="2">
        <v>7</v>
      </c>
      <c r="B10" s="2" t="s">
        <v>68</v>
      </c>
      <c r="C10" s="2">
        <v>121</v>
      </c>
      <c r="D10" s="2">
        <v>64.5</v>
      </c>
      <c r="E10" s="2">
        <v>185.5</v>
      </c>
      <c r="F10" s="2">
        <v>-43</v>
      </c>
      <c r="G10" s="2">
        <v>125.7</v>
      </c>
    </row>
    <row r="11" spans="1:7" ht="12.75">
      <c r="A11" s="2">
        <v>8</v>
      </c>
      <c r="B11" s="2" t="s">
        <v>63</v>
      </c>
      <c r="C11" s="2">
        <v>95</v>
      </c>
      <c r="D11" s="2">
        <v>86.7</v>
      </c>
      <c r="E11" s="2">
        <v>181.7</v>
      </c>
      <c r="F11" s="2">
        <v>-23.5</v>
      </c>
      <c r="G11" s="2">
        <v>129.5</v>
      </c>
    </row>
    <row r="12" spans="1:7" ht="12.75">
      <c r="A12" s="2">
        <v>9</v>
      </c>
      <c r="B12" s="2" t="s">
        <v>67</v>
      </c>
      <c r="C12" s="2">
        <v>86</v>
      </c>
      <c r="D12" s="2">
        <v>79.5</v>
      </c>
      <c r="E12" s="2">
        <v>165.5</v>
      </c>
      <c r="F12" s="2">
        <v>-89.8</v>
      </c>
      <c r="G12" s="2">
        <v>145.7</v>
      </c>
    </row>
    <row r="13" spans="1:7" ht="12.75">
      <c r="A13" s="2">
        <v>10</v>
      </c>
      <c r="B13" s="2" t="s">
        <v>70</v>
      </c>
      <c r="C13" s="2">
        <v>78</v>
      </c>
      <c r="D13" s="2">
        <v>37.7</v>
      </c>
      <c r="E13" s="2">
        <v>115.7</v>
      </c>
      <c r="F13" s="2">
        <v>-52.8</v>
      </c>
      <c r="G13" s="2">
        <v>195.5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A4" sqref="A4:G13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72</v>
      </c>
      <c r="C4" s="2">
        <v>196</v>
      </c>
      <c r="D4" s="2">
        <v>128.8</v>
      </c>
      <c r="E4" s="2">
        <v>324.8</v>
      </c>
      <c r="F4" s="2">
        <v>61.5</v>
      </c>
      <c r="G4" s="2">
        <v>0</v>
      </c>
    </row>
    <row r="5" spans="1:7" ht="12.75">
      <c r="A5" s="2">
        <v>2</v>
      </c>
      <c r="B5" s="2" t="s">
        <v>69</v>
      </c>
      <c r="C5" s="2">
        <v>220</v>
      </c>
      <c r="D5" s="2">
        <v>98.2</v>
      </c>
      <c r="E5" s="2">
        <v>318.2</v>
      </c>
      <c r="F5" s="2">
        <v>7</v>
      </c>
      <c r="G5" s="2">
        <v>6.7</v>
      </c>
    </row>
    <row r="6" spans="1:7" ht="12.75">
      <c r="A6" s="2">
        <v>3</v>
      </c>
      <c r="B6" s="2" t="s">
        <v>64</v>
      </c>
      <c r="C6" s="2">
        <v>168</v>
      </c>
      <c r="D6" s="2">
        <v>120.3</v>
      </c>
      <c r="E6" s="2">
        <v>288.3</v>
      </c>
      <c r="F6" s="2">
        <v>72.2</v>
      </c>
      <c r="G6" s="2">
        <v>36.5</v>
      </c>
    </row>
    <row r="7" spans="1:7" ht="12.75">
      <c r="A7" s="2">
        <v>4</v>
      </c>
      <c r="B7" s="2" t="s">
        <v>67</v>
      </c>
      <c r="C7" s="2">
        <v>162</v>
      </c>
      <c r="D7" s="2">
        <v>99</v>
      </c>
      <c r="E7" s="2">
        <v>261</v>
      </c>
      <c r="F7" s="2">
        <v>95.5</v>
      </c>
      <c r="G7" s="2">
        <v>63.8</v>
      </c>
    </row>
    <row r="8" spans="1:7" ht="12.75">
      <c r="A8" s="2">
        <v>5</v>
      </c>
      <c r="B8" s="2" t="s">
        <v>66</v>
      </c>
      <c r="C8" s="2">
        <v>150</v>
      </c>
      <c r="D8" s="2">
        <v>107.7</v>
      </c>
      <c r="E8" s="2">
        <v>257.7</v>
      </c>
      <c r="F8" s="2">
        <v>58.3</v>
      </c>
      <c r="G8" s="2">
        <v>67.2</v>
      </c>
    </row>
    <row r="9" spans="1:7" ht="12.75">
      <c r="A9" s="2">
        <v>6</v>
      </c>
      <c r="B9" s="2" t="s">
        <v>68</v>
      </c>
      <c r="C9" s="2">
        <v>181</v>
      </c>
      <c r="D9" s="2">
        <v>60.2</v>
      </c>
      <c r="E9" s="2">
        <v>241.2</v>
      </c>
      <c r="F9" s="2">
        <v>55.7</v>
      </c>
      <c r="G9" s="2">
        <v>83.7</v>
      </c>
    </row>
    <row r="10" spans="1:7" ht="12.75">
      <c r="A10" s="2">
        <v>7</v>
      </c>
      <c r="B10" s="2" t="s">
        <v>63</v>
      </c>
      <c r="C10" s="2">
        <v>158</v>
      </c>
      <c r="D10" s="2">
        <v>71.5</v>
      </c>
      <c r="E10" s="2">
        <v>229.5</v>
      </c>
      <c r="F10" s="2">
        <v>47.8</v>
      </c>
      <c r="G10" s="2">
        <v>95.3</v>
      </c>
    </row>
    <row r="11" spans="1:7" ht="12.75">
      <c r="A11" s="2">
        <v>8</v>
      </c>
      <c r="B11" s="2" t="s">
        <v>65</v>
      </c>
      <c r="C11" s="2">
        <v>113</v>
      </c>
      <c r="D11" s="2">
        <v>91.5</v>
      </c>
      <c r="E11" s="2">
        <v>204.5</v>
      </c>
      <c r="F11" s="2">
        <v>-3.8</v>
      </c>
      <c r="G11" s="2">
        <v>120.3</v>
      </c>
    </row>
    <row r="12" spans="1:7" ht="12.75">
      <c r="A12" s="2">
        <v>9</v>
      </c>
      <c r="B12" s="2" t="s">
        <v>71</v>
      </c>
      <c r="C12" s="2">
        <v>143</v>
      </c>
      <c r="D12" s="2">
        <v>54.7</v>
      </c>
      <c r="E12" s="2">
        <v>197.7</v>
      </c>
      <c r="F12" s="2">
        <v>-58.5</v>
      </c>
      <c r="G12" s="2">
        <v>127.2</v>
      </c>
    </row>
    <row r="13" spans="1:7" ht="12.75">
      <c r="A13" s="2">
        <v>10</v>
      </c>
      <c r="B13" s="2" t="s">
        <v>70</v>
      </c>
      <c r="C13" s="2">
        <v>117</v>
      </c>
      <c r="D13" s="2">
        <v>68.5</v>
      </c>
      <c r="E13" s="2">
        <v>185.5</v>
      </c>
      <c r="F13" s="2">
        <v>69.8</v>
      </c>
      <c r="G13" s="2">
        <v>139.3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A4" sqref="A4:G13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68</v>
      </c>
      <c r="C4" s="2">
        <v>136</v>
      </c>
      <c r="D4" s="2">
        <v>143.2</v>
      </c>
      <c r="E4" s="2">
        <v>279.2</v>
      </c>
      <c r="F4" s="2">
        <v>38</v>
      </c>
      <c r="G4" s="2">
        <v>0</v>
      </c>
    </row>
    <row r="5" spans="1:7" ht="12.75">
      <c r="A5" s="2">
        <v>2</v>
      </c>
      <c r="B5" s="2" t="s">
        <v>66</v>
      </c>
      <c r="C5" s="2">
        <v>181</v>
      </c>
      <c r="D5" s="2">
        <v>96</v>
      </c>
      <c r="E5" s="2">
        <v>277</v>
      </c>
      <c r="F5" s="2">
        <v>19.3</v>
      </c>
      <c r="G5" s="2">
        <v>2.2</v>
      </c>
    </row>
    <row r="6" spans="1:7" ht="12.75">
      <c r="A6" s="2">
        <v>3</v>
      </c>
      <c r="B6" s="2" t="s">
        <v>71</v>
      </c>
      <c r="C6" s="2">
        <v>157</v>
      </c>
      <c r="D6" s="2">
        <v>118.8</v>
      </c>
      <c r="E6" s="2">
        <v>275.8</v>
      </c>
      <c r="F6" s="2">
        <v>78.2</v>
      </c>
      <c r="G6" s="2">
        <v>3.3</v>
      </c>
    </row>
    <row r="7" spans="1:7" ht="12.75">
      <c r="A7" s="2">
        <v>4</v>
      </c>
      <c r="B7" s="2" t="s">
        <v>64</v>
      </c>
      <c r="C7" s="2">
        <v>145</v>
      </c>
      <c r="D7" s="2">
        <v>106.5</v>
      </c>
      <c r="E7" s="2">
        <v>251.5</v>
      </c>
      <c r="F7" s="2">
        <v>-36.8</v>
      </c>
      <c r="G7" s="2">
        <v>27.7</v>
      </c>
    </row>
    <row r="8" spans="1:7" ht="12.75">
      <c r="A8" s="2">
        <v>5</v>
      </c>
      <c r="B8" s="2" t="s">
        <v>63</v>
      </c>
      <c r="C8" s="2">
        <v>134</v>
      </c>
      <c r="D8" s="2">
        <v>103.5</v>
      </c>
      <c r="E8" s="2">
        <v>237.5</v>
      </c>
      <c r="F8" s="2">
        <v>8</v>
      </c>
      <c r="G8" s="2">
        <v>41.7</v>
      </c>
    </row>
    <row r="9" spans="1:7" ht="12.75">
      <c r="A9" s="2">
        <v>6</v>
      </c>
      <c r="B9" s="2" t="s">
        <v>72</v>
      </c>
      <c r="C9" s="2">
        <v>124</v>
      </c>
      <c r="D9" s="2">
        <v>108.7</v>
      </c>
      <c r="E9" s="2">
        <v>232.7</v>
      </c>
      <c r="F9" s="2">
        <v>-92.2</v>
      </c>
      <c r="G9" s="2">
        <v>46.5</v>
      </c>
    </row>
    <row r="10" spans="1:7" ht="12.75">
      <c r="A10" s="2">
        <v>7</v>
      </c>
      <c r="B10" s="2" t="s">
        <v>65</v>
      </c>
      <c r="C10" s="2">
        <v>143</v>
      </c>
      <c r="D10" s="2">
        <v>79.8</v>
      </c>
      <c r="E10" s="2">
        <v>222.8</v>
      </c>
      <c r="F10" s="2">
        <v>18.3</v>
      </c>
      <c r="G10" s="2">
        <v>56.3</v>
      </c>
    </row>
    <row r="11" spans="1:7" ht="12.75">
      <c r="A11" s="2">
        <v>8</v>
      </c>
      <c r="B11" s="2" t="s">
        <v>69</v>
      </c>
      <c r="C11" s="2">
        <v>112</v>
      </c>
      <c r="D11" s="2">
        <v>109.8</v>
      </c>
      <c r="E11" s="2">
        <v>221.8</v>
      </c>
      <c r="F11" s="2">
        <v>-96.3</v>
      </c>
      <c r="G11" s="2">
        <v>57.3</v>
      </c>
    </row>
    <row r="12" spans="1:7" ht="12.75">
      <c r="A12" s="2">
        <v>9</v>
      </c>
      <c r="B12" s="2" t="s">
        <v>67</v>
      </c>
      <c r="C12" s="2">
        <v>139</v>
      </c>
      <c r="D12" s="2">
        <v>76.2</v>
      </c>
      <c r="E12" s="2">
        <v>215.2</v>
      </c>
      <c r="F12" s="2">
        <v>-45.8</v>
      </c>
      <c r="G12" s="2">
        <v>64</v>
      </c>
    </row>
    <row r="13" spans="1:7" ht="12.75">
      <c r="A13" s="2">
        <v>10</v>
      </c>
      <c r="B13" s="2" t="s">
        <v>70</v>
      </c>
      <c r="C13" s="2">
        <v>134</v>
      </c>
      <c r="D13" s="2">
        <v>43</v>
      </c>
      <c r="E13" s="2">
        <v>177</v>
      </c>
      <c r="F13" s="2">
        <v>-8.5</v>
      </c>
      <c r="G13" s="2">
        <v>102.2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72</v>
      </c>
      <c r="C4" s="2">
        <v>121</v>
      </c>
      <c r="D4" s="2">
        <v>39.3</v>
      </c>
      <c r="E4" s="2">
        <v>160.3</v>
      </c>
      <c r="F4" s="2">
        <v>-72.3</v>
      </c>
      <c r="G4" s="2">
        <v>0</v>
      </c>
    </row>
    <row r="5" spans="1:7" ht="12.75">
      <c r="A5" s="2">
        <v>2</v>
      </c>
      <c r="B5" s="2" t="s">
        <v>69</v>
      </c>
      <c r="C5" s="2">
        <v>73</v>
      </c>
      <c r="D5" s="2">
        <v>75.2</v>
      </c>
      <c r="E5" s="2">
        <v>148.2</v>
      </c>
      <c r="F5" s="2">
        <v>-73.7</v>
      </c>
      <c r="G5" s="2">
        <v>12.2</v>
      </c>
    </row>
    <row r="6" spans="1:7" ht="12.75">
      <c r="A6" s="2">
        <v>3</v>
      </c>
      <c r="B6" s="2" t="s">
        <v>64</v>
      </c>
      <c r="C6" s="2">
        <v>86</v>
      </c>
      <c r="D6" s="2">
        <v>50.8</v>
      </c>
      <c r="E6" s="2">
        <v>136.8</v>
      </c>
      <c r="F6" s="2">
        <v>-114.7</v>
      </c>
      <c r="G6" s="2">
        <v>23.5</v>
      </c>
    </row>
    <row r="7" spans="1:7" ht="12.75">
      <c r="A7" s="2">
        <v>4</v>
      </c>
      <c r="B7" s="2" t="s">
        <v>68</v>
      </c>
      <c r="C7" s="2">
        <v>72</v>
      </c>
      <c r="D7" s="2">
        <v>58.8</v>
      </c>
      <c r="E7" s="2">
        <v>130.8</v>
      </c>
      <c r="F7" s="2">
        <v>-148.3</v>
      </c>
      <c r="G7" s="2">
        <v>29.5</v>
      </c>
    </row>
    <row r="8" spans="1:7" ht="12.75">
      <c r="A8" s="2">
        <v>5</v>
      </c>
      <c r="B8" s="2" t="s">
        <v>63</v>
      </c>
      <c r="C8" s="2">
        <v>69</v>
      </c>
      <c r="D8" s="2">
        <v>61.7</v>
      </c>
      <c r="E8" s="2">
        <v>130.7</v>
      </c>
      <c r="F8" s="2">
        <v>-106.8</v>
      </c>
      <c r="G8" s="2">
        <v>29.7</v>
      </c>
    </row>
    <row r="9" spans="1:7" ht="12.75">
      <c r="A9" s="2">
        <v>6</v>
      </c>
      <c r="B9" s="2" t="s">
        <v>67</v>
      </c>
      <c r="C9" s="2">
        <v>74</v>
      </c>
      <c r="D9" s="2">
        <v>56.5</v>
      </c>
      <c r="E9" s="2">
        <v>130.5</v>
      </c>
      <c r="F9" s="2">
        <v>-84.7</v>
      </c>
      <c r="G9" s="2">
        <v>29.8</v>
      </c>
    </row>
    <row r="10" spans="1:7" ht="12.75">
      <c r="A10" s="2">
        <v>7</v>
      </c>
      <c r="B10" s="2" t="s">
        <v>70</v>
      </c>
      <c r="C10" s="2">
        <v>81</v>
      </c>
      <c r="D10" s="2">
        <v>40.2</v>
      </c>
      <c r="E10" s="2">
        <v>121.2</v>
      </c>
      <c r="F10" s="2">
        <v>-55.8</v>
      </c>
      <c r="G10" s="2">
        <v>39.2</v>
      </c>
    </row>
    <row r="11" spans="1:7" ht="12.75">
      <c r="A11" s="2">
        <v>8</v>
      </c>
      <c r="B11" s="2" t="s">
        <v>71</v>
      </c>
      <c r="C11" s="2">
        <v>71</v>
      </c>
      <c r="D11" s="2">
        <v>42.8</v>
      </c>
      <c r="E11" s="2">
        <v>113.8</v>
      </c>
      <c r="F11" s="2">
        <v>-162</v>
      </c>
      <c r="G11" s="2">
        <v>46.5</v>
      </c>
    </row>
    <row r="12" spans="1:7" ht="12.75">
      <c r="A12" s="2">
        <v>9</v>
      </c>
      <c r="B12" s="2" t="s">
        <v>66</v>
      </c>
      <c r="C12" s="2">
        <v>95</v>
      </c>
      <c r="D12" s="2">
        <v>13.5</v>
      </c>
      <c r="E12" s="2">
        <v>108.5</v>
      </c>
      <c r="F12" s="2">
        <v>-168.5</v>
      </c>
      <c r="G12" s="2">
        <v>51.8</v>
      </c>
    </row>
    <row r="13" spans="1:7" ht="12.75">
      <c r="A13" s="2">
        <v>10</v>
      </c>
      <c r="B13" s="2" t="s">
        <v>65</v>
      </c>
      <c r="C13" s="2">
        <v>75</v>
      </c>
      <c r="D13" s="2">
        <v>24</v>
      </c>
      <c r="E13" s="2">
        <v>99</v>
      </c>
      <c r="F13" s="2">
        <v>-123.8</v>
      </c>
      <c r="G13" s="2">
        <v>61.3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A4" sqref="A4:G13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67</v>
      </c>
      <c r="C4" s="2">
        <v>188</v>
      </c>
      <c r="D4" s="2">
        <v>116.7</v>
      </c>
      <c r="E4" s="2">
        <v>304.7</v>
      </c>
      <c r="F4" s="2">
        <v>174.2</v>
      </c>
      <c r="G4" s="2">
        <v>0</v>
      </c>
    </row>
    <row r="5" spans="1:7" ht="12.75">
      <c r="A5" s="2">
        <v>2</v>
      </c>
      <c r="B5" s="2" t="s">
        <v>63</v>
      </c>
      <c r="C5" s="2">
        <v>174</v>
      </c>
      <c r="D5" s="2">
        <v>99.8</v>
      </c>
      <c r="E5" s="2">
        <v>273.8</v>
      </c>
      <c r="F5" s="2">
        <v>143.2</v>
      </c>
      <c r="G5" s="2">
        <v>30.8</v>
      </c>
    </row>
    <row r="6" spans="1:7" ht="12.75">
      <c r="A6" s="2">
        <v>3</v>
      </c>
      <c r="B6" s="2" t="s">
        <v>66</v>
      </c>
      <c r="C6" s="2">
        <v>196</v>
      </c>
      <c r="D6" s="2">
        <v>76</v>
      </c>
      <c r="E6" s="2">
        <v>272</v>
      </c>
      <c r="F6" s="2">
        <v>163.5</v>
      </c>
      <c r="G6" s="2">
        <v>32.7</v>
      </c>
    </row>
    <row r="7" spans="1:7" ht="12.75">
      <c r="A7" s="2">
        <v>4</v>
      </c>
      <c r="B7" s="2" t="s">
        <v>72</v>
      </c>
      <c r="C7" s="2">
        <v>159</v>
      </c>
      <c r="D7" s="2">
        <v>88.7</v>
      </c>
      <c r="E7" s="2">
        <v>247.7</v>
      </c>
      <c r="F7" s="2">
        <v>87.3</v>
      </c>
      <c r="G7" s="2">
        <v>57</v>
      </c>
    </row>
    <row r="8" spans="1:7" ht="12.75">
      <c r="A8" s="2">
        <v>5</v>
      </c>
      <c r="B8" s="2" t="s">
        <v>71</v>
      </c>
      <c r="C8" s="2">
        <v>118</v>
      </c>
      <c r="D8" s="2">
        <v>116.2</v>
      </c>
      <c r="E8" s="2">
        <v>234.2</v>
      </c>
      <c r="F8" s="2">
        <v>120.3</v>
      </c>
      <c r="G8" s="2">
        <v>70.5</v>
      </c>
    </row>
    <row r="9" spans="1:7" ht="12.75">
      <c r="A9" s="2">
        <v>6</v>
      </c>
      <c r="B9" s="2" t="s">
        <v>65</v>
      </c>
      <c r="C9" s="2">
        <v>154</v>
      </c>
      <c r="D9" s="2">
        <v>77.3</v>
      </c>
      <c r="E9" s="2">
        <v>231.3</v>
      </c>
      <c r="F9" s="2">
        <v>132.3</v>
      </c>
      <c r="G9" s="2">
        <v>73.3</v>
      </c>
    </row>
    <row r="10" spans="1:7" ht="12.75">
      <c r="A10" s="2">
        <v>7</v>
      </c>
      <c r="B10" s="2" t="s">
        <v>69</v>
      </c>
      <c r="C10" s="2">
        <v>143</v>
      </c>
      <c r="D10" s="2">
        <v>80.2</v>
      </c>
      <c r="E10" s="2">
        <v>223.2</v>
      </c>
      <c r="F10" s="2">
        <v>75</v>
      </c>
      <c r="G10" s="2">
        <v>81.5</v>
      </c>
    </row>
    <row r="11" spans="1:7" ht="12.75">
      <c r="A11" s="2">
        <v>8</v>
      </c>
      <c r="B11" s="2" t="s">
        <v>64</v>
      </c>
      <c r="C11" s="2">
        <v>177</v>
      </c>
      <c r="D11" s="2">
        <v>44.7</v>
      </c>
      <c r="E11" s="2">
        <v>221.7</v>
      </c>
      <c r="F11" s="2">
        <v>84.8</v>
      </c>
      <c r="G11" s="2">
        <v>83</v>
      </c>
    </row>
    <row r="12" spans="1:7" ht="12.75">
      <c r="A12" s="2">
        <v>9</v>
      </c>
      <c r="B12" s="2" t="s">
        <v>68</v>
      </c>
      <c r="C12" s="2">
        <v>134</v>
      </c>
      <c r="D12" s="2">
        <v>85</v>
      </c>
      <c r="E12" s="2">
        <v>219</v>
      </c>
      <c r="F12" s="2">
        <v>88.2</v>
      </c>
      <c r="G12" s="2">
        <v>85.7</v>
      </c>
    </row>
    <row r="13" spans="1:7" ht="12.75">
      <c r="A13" s="2">
        <v>10</v>
      </c>
      <c r="B13" s="2" t="s">
        <v>70</v>
      </c>
      <c r="C13" s="2">
        <v>101</v>
      </c>
      <c r="D13" s="2">
        <v>88.5</v>
      </c>
      <c r="E13" s="2">
        <v>189.5</v>
      </c>
      <c r="F13" s="2">
        <v>68.3</v>
      </c>
      <c r="G13" s="2">
        <v>115.2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CB101" sqref="CB10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A4" sqref="A4:G13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66</v>
      </c>
      <c r="C4" s="2">
        <v>167</v>
      </c>
      <c r="D4" s="2">
        <v>111.7</v>
      </c>
      <c r="E4" s="2">
        <v>278.7</v>
      </c>
      <c r="F4" s="2">
        <v>6.7</v>
      </c>
      <c r="G4" s="2">
        <v>0</v>
      </c>
    </row>
    <row r="5" spans="1:7" ht="12.75">
      <c r="A5" s="2">
        <v>2</v>
      </c>
      <c r="B5" s="2" t="s">
        <v>70</v>
      </c>
      <c r="C5" s="2">
        <v>165</v>
      </c>
      <c r="D5" s="2">
        <v>87.5</v>
      </c>
      <c r="E5" s="2">
        <v>252.5</v>
      </c>
      <c r="F5" s="2">
        <v>63</v>
      </c>
      <c r="G5" s="2">
        <v>26.2</v>
      </c>
    </row>
    <row r="6" spans="1:7" ht="12.75">
      <c r="A6" s="2">
        <v>3</v>
      </c>
      <c r="B6" s="2" t="s">
        <v>64</v>
      </c>
      <c r="C6" s="2">
        <v>147</v>
      </c>
      <c r="D6" s="2">
        <v>98</v>
      </c>
      <c r="E6" s="2">
        <v>245</v>
      </c>
      <c r="F6" s="2">
        <v>23.3</v>
      </c>
      <c r="G6" s="2">
        <v>33.7</v>
      </c>
    </row>
    <row r="7" spans="1:7" ht="12.75">
      <c r="A7" s="2">
        <v>4</v>
      </c>
      <c r="B7" s="2" t="s">
        <v>69</v>
      </c>
      <c r="C7" s="2">
        <v>130</v>
      </c>
      <c r="D7" s="2">
        <v>109.5</v>
      </c>
      <c r="E7" s="2">
        <v>239.5</v>
      </c>
      <c r="F7" s="2">
        <v>16.3</v>
      </c>
      <c r="G7" s="2">
        <v>39.2</v>
      </c>
    </row>
    <row r="8" spans="1:7" ht="12.75">
      <c r="A8" s="2">
        <v>5</v>
      </c>
      <c r="B8" s="2" t="s">
        <v>72</v>
      </c>
      <c r="C8" s="2">
        <v>118</v>
      </c>
      <c r="D8" s="2">
        <v>121</v>
      </c>
      <c r="E8" s="2">
        <v>239</v>
      </c>
      <c r="F8" s="2">
        <v>-8.7</v>
      </c>
      <c r="G8" s="2">
        <v>39.7</v>
      </c>
    </row>
    <row r="9" spans="1:7" ht="12.75">
      <c r="A9" s="2">
        <v>6</v>
      </c>
      <c r="B9" s="2" t="s">
        <v>65</v>
      </c>
      <c r="C9" s="2">
        <v>180</v>
      </c>
      <c r="D9" s="2">
        <v>55.3</v>
      </c>
      <c r="E9" s="2">
        <v>235.3</v>
      </c>
      <c r="F9" s="2">
        <v>4</v>
      </c>
      <c r="G9" s="2">
        <v>43.3</v>
      </c>
    </row>
    <row r="10" spans="1:7" ht="12.75">
      <c r="A10" s="2">
        <v>7</v>
      </c>
      <c r="B10" s="2" t="s">
        <v>63</v>
      </c>
      <c r="C10" s="2">
        <v>145</v>
      </c>
      <c r="D10" s="2">
        <v>73.3</v>
      </c>
      <c r="E10" s="2">
        <v>218.3</v>
      </c>
      <c r="F10" s="2">
        <v>-55.5</v>
      </c>
      <c r="G10" s="2">
        <v>60.3</v>
      </c>
    </row>
    <row r="11" spans="1:7" ht="12.75">
      <c r="A11" s="2">
        <v>8</v>
      </c>
      <c r="B11" s="2" t="s">
        <v>68</v>
      </c>
      <c r="C11" s="2">
        <v>123</v>
      </c>
      <c r="D11" s="2">
        <v>91.5</v>
      </c>
      <c r="E11" s="2">
        <v>214.5</v>
      </c>
      <c r="F11" s="2">
        <v>-4.5</v>
      </c>
      <c r="G11" s="2">
        <v>64.2</v>
      </c>
    </row>
    <row r="12" spans="1:7" ht="12.75">
      <c r="A12" s="2">
        <v>9</v>
      </c>
      <c r="B12" s="2" t="s">
        <v>67</v>
      </c>
      <c r="C12" s="2">
        <v>132</v>
      </c>
      <c r="D12" s="2">
        <v>74</v>
      </c>
      <c r="E12" s="2">
        <v>206</v>
      </c>
      <c r="F12" s="2">
        <v>-98.7</v>
      </c>
      <c r="G12" s="2">
        <v>72.7</v>
      </c>
    </row>
    <row r="13" spans="1:7" ht="12.75">
      <c r="A13" s="2">
        <v>10</v>
      </c>
      <c r="B13" s="2" t="s">
        <v>71</v>
      </c>
      <c r="C13" s="2">
        <v>110</v>
      </c>
      <c r="D13" s="2">
        <v>93</v>
      </c>
      <c r="E13" s="2">
        <v>203</v>
      </c>
      <c r="F13" s="2">
        <v>-31.2</v>
      </c>
      <c r="G13" s="2">
        <v>75.7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A4" sqref="A4:G13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68</v>
      </c>
      <c r="C4" s="2">
        <v>145</v>
      </c>
      <c r="D4" s="2">
        <v>122.3</v>
      </c>
      <c r="E4" s="2">
        <v>267.3</v>
      </c>
      <c r="F4" s="2">
        <v>52.8</v>
      </c>
      <c r="G4" s="2">
        <v>0</v>
      </c>
    </row>
    <row r="5" spans="1:7" ht="12.75">
      <c r="A5" s="2">
        <v>2</v>
      </c>
      <c r="B5" s="2" t="s">
        <v>67</v>
      </c>
      <c r="C5" s="2">
        <v>166</v>
      </c>
      <c r="D5" s="2">
        <v>92.3</v>
      </c>
      <c r="E5" s="2">
        <v>258.3</v>
      </c>
      <c r="F5" s="2">
        <v>52.3</v>
      </c>
      <c r="G5" s="2">
        <v>9</v>
      </c>
    </row>
    <row r="6" spans="1:7" ht="12.75">
      <c r="A6" s="2">
        <v>3</v>
      </c>
      <c r="B6" s="2" t="s">
        <v>66</v>
      </c>
      <c r="C6" s="2">
        <v>153</v>
      </c>
      <c r="D6" s="2">
        <v>89.8</v>
      </c>
      <c r="E6" s="2">
        <v>242.8</v>
      </c>
      <c r="F6" s="2">
        <v>-35.8</v>
      </c>
      <c r="G6" s="2">
        <v>24.5</v>
      </c>
    </row>
    <row r="7" spans="1:7" ht="12.75">
      <c r="A7" s="2">
        <v>4</v>
      </c>
      <c r="B7" s="2" t="s">
        <v>65</v>
      </c>
      <c r="C7" s="2">
        <v>157</v>
      </c>
      <c r="D7" s="2">
        <v>78.3</v>
      </c>
      <c r="E7" s="2">
        <v>235.3</v>
      </c>
      <c r="F7" s="2">
        <v>0</v>
      </c>
      <c r="G7" s="2">
        <v>32</v>
      </c>
    </row>
    <row r="8" spans="1:7" ht="12.75">
      <c r="A8" s="2">
        <v>5</v>
      </c>
      <c r="B8" s="2" t="s">
        <v>72</v>
      </c>
      <c r="C8" s="2">
        <v>145</v>
      </c>
      <c r="D8" s="2">
        <v>89.7</v>
      </c>
      <c r="E8" s="2">
        <v>234.7</v>
      </c>
      <c r="F8" s="2">
        <v>-4.3</v>
      </c>
      <c r="G8" s="2">
        <v>32.7</v>
      </c>
    </row>
    <row r="9" spans="1:7" ht="12.75">
      <c r="A9" s="2">
        <v>6</v>
      </c>
      <c r="B9" s="2" t="s">
        <v>64</v>
      </c>
      <c r="C9" s="2">
        <v>142</v>
      </c>
      <c r="D9" s="2">
        <v>82.5</v>
      </c>
      <c r="E9" s="2">
        <v>224.5</v>
      </c>
      <c r="F9" s="2">
        <v>-20.5</v>
      </c>
      <c r="G9" s="2">
        <v>42.8</v>
      </c>
    </row>
    <row r="10" spans="1:7" ht="12.75">
      <c r="A10" s="2">
        <v>7</v>
      </c>
      <c r="B10" s="2" t="s">
        <v>71</v>
      </c>
      <c r="C10" s="2">
        <v>161</v>
      </c>
      <c r="D10" s="2">
        <v>56.8</v>
      </c>
      <c r="E10" s="2">
        <v>217.8</v>
      </c>
      <c r="F10" s="2">
        <v>14.8</v>
      </c>
      <c r="G10" s="2">
        <v>49.5</v>
      </c>
    </row>
    <row r="11" spans="1:7" ht="12.75">
      <c r="A11" s="2">
        <v>8</v>
      </c>
      <c r="B11" s="2" t="s">
        <v>63</v>
      </c>
      <c r="C11" s="2">
        <v>112</v>
      </c>
      <c r="D11" s="2">
        <v>95.7</v>
      </c>
      <c r="E11" s="2">
        <v>207.7</v>
      </c>
      <c r="F11" s="2">
        <v>-10.7</v>
      </c>
      <c r="G11" s="2">
        <v>59.7</v>
      </c>
    </row>
    <row r="12" spans="1:7" ht="12.75">
      <c r="A12" s="2">
        <v>9</v>
      </c>
      <c r="B12" s="2" t="s">
        <v>70</v>
      </c>
      <c r="C12" s="2">
        <v>140</v>
      </c>
      <c r="D12" s="2">
        <v>61.5</v>
      </c>
      <c r="E12" s="2">
        <v>201.5</v>
      </c>
      <c r="F12" s="2">
        <v>-51</v>
      </c>
      <c r="G12" s="2">
        <v>65.8</v>
      </c>
    </row>
    <row r="13" spans="1:7" ht="12.75">
      <c r="A13" s="2">
        <v>10</v>
      </c>
      <c r="B13" s="2" t="s">
        <v>69</v>
      </c>
      <c r="C13" s="2">
        <v>135</v>
      </c>
      <c r="D13" s="2">
        <v>64</v>
      </c>
      <c r="E13" s="2">
        <v>199</v>
      </c>
      <c r="F13" s="2">
        <v>-40.5</v>
      </c>
      <c r="G13" s="2">
        <v>68.3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C17" sqref="C17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71</v>
      </c>
      <c r="C4" s="2">
        <v>182</v>
      </c>
      <c r="D4" s="2">
        <v>132.7</v>
      </c>
      <c r="E4" s="2">
        <v>314.7</v>
      </c>
      <c r="F4" s="2">
        <v>96.8</v>
      </c>
      <c r="G4" s="2">
        <v>0</v>
      </c>
    </row>
    <row r="5" spans="1:7" ht="12.75">
      <c r="A5" s="2">
        <v>2</v>
      </c>
      <c r="B5" s="2" t="s">
        <v>64</v>
      </c>
      <c r="C5" s="2">
        <v>162</v>
      </c>
      <c r="D5" s="2">
        <v>147.3</v>
      </c>
      <c r="E5" s="2">
        <v>309.3</v>
      </c>
      <c r="F5" s="2">
        <v>84.8</v>
      </c>
      <c r="G5" s="2">
        <v>5.3</v>
      </c>
    </row>
    <row r="6" spans="1:7" ht="12.75">
      <c r="A6" s="2">
        <v>3</v>
      </c>
      <c r="B6" s="2" t="s">
        <v>63</v>
      </c>
      <c r="C6" s="2">
        <v>131</v>
      </c>
      <c r="D6" s="2">
        <v>120</v>
      </c>
      <c r="E6" s="2">
        <v>251</v>
      </c>
      <c r="F6" s="2">
        <v>43.3</v>
      </c>
      <c r="G6" s="2">
        <v>63.7</v>
      </c>
    </row>
    <row r="7" spans="1:7" ht="12.75">
      <c r="A7" s="2">
        <v>4</v>
      </c>
      <c r="B7" s="2" t="s">
        <v>66</v>
      </c>
      <c r="C7" s="2">
        <v>163</v>
      </c>
      <c r="D7" s="2">
        <v>87.5</v>
      </c>
      <c r="E7" s="2">
        <v>250.5</v>
      </c>
      <c r="F7" s="2">
        <v>7.7</v>
      </c>
      <c r="G7" s="2">
        <v>64.2</v>
      </c>
    </row>
    <row r="8" spans="1:7" ht="12.75">
      <c r="A8" s="2">
        <v>5</v>
      </c>
      <c r="B8" s="2" t="s">
        <v>69</v>
      </c>
      <c r="C8" s="2">
        <v>161</v>
      </c>
      <c r="D8" s="2">
        <v>79.3</v>
      </c>
      <c r="E8" s="2">
        <v>240.3</v>
      </c>
      <c r="F8" s="2">
        <v>41.3</v>
      </c>
      <c r="G8" s="2">
        <v>74.3</v>
      </c>
    </row>
    <row r="9" spans="1:7" ht="12.75">
      <c r="A9" s="2">
        <v>6</v>
      </c>
      <c r="B9" s="2" t="s">
        <v>68</v>
      </c>
      <c r="C9" s="2">
        <v>115</v>
      </c>
      <c r="D9" s="2">
        <v>110.5</v>
      </c>
      <c r="E9" s="2">
        <v>225.5</v>
      </c>
      <c r="F9" s="2">
        <v>-41.8</v>
      </c>
      <c r="G9" s="2">
        <v>89.2</v>
      </c>
    </row>
    <row r="10" spans="1:7" ht="12.75">
      <c r="A10" s="2">
        <v>7</v>
      </c>
      <c r="B10" s="2" t="s">
        <v>70</v>
      </c>
      <c r="C10" s="2">
        <v>170</v>
      </c>
      <c r="D10" s="2">
        <v>54.7</v>
      </c>
      <c r="E10" s="2">
        <v>224.7</v>
      </c>
      <c r="F10" s="2">
        <v>23.2</v>
      </c>
      <c r="G10" s="2">
        <v>90</v>
      </c>
    </row>
    <row r="11" spans="1:7" ht="12.75">
      <c r="A11" s="2">
        <v>8</v>
      </c>
      <c r="B11" s="2" t="s">
        <v>67</v>
      </c>
      <c r="C11" s="2">
        <v>142</v>
      </c>
      <c r="D11" s="2">
        <v>80.3</v>
      </c>
      <c r="E11" s="2">
        <v>222.3</v>
      </c>
      <c r="F11" s="2">
        <v>-36</v>
      </c>
      <c r="G11" s="2">
        <v>92.3</v>
      </c>
    </row>
    <row r="12" spans="1:7" ht="12.75">
      <c r="A12" s="2">
        <v>9</v>
      </c>
      <c r="B12" s="2" t="s">
        <v>65</v>
      </c>
      <c r="C12" s="2">
        <v>111</v>
      </c>
      <c r="D12" s="2">
        <v>87.5</v>
      </c>
      <c r="E12" s="2">
        <v>198.5</v>
      </c>
      <c r="F12" s="2">
        <v>-36.8</v>
      </c>
      <c r="G12" s="2">
        <v>116.2</v>
      </c>
    </row>
    <row r="13" spans="1:7" ht="12.75">
      <c r="A13" s="2">
        <v>10</v>
      </c>
      <c r="B13" s="2" t="s">
        <v>72</v>
      </c>
      <c r="C13" s="2">
        <v>83</v>
      </c>
      <c r="D13" s="2">
        <v>113</v>
      </c>
      <c r="E13" s="2">
        <v>196</v>
      </c>
      <c r="F13" s="2">
        <v>-38.7</v>
      </c>
      <c r="G13" s="2">
        <v>118.7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A4" sqref="A4:G13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71</v>
      </c>
      <c r="C4" s="2">
        <v>152</v>
      </c>
      <c r="D4" s="2">
        <v>146.2</v>
      </c>
      <c r="E4" s="2">
        <v>298.2</v>
      </c>
      <c r="F4" s="2">
        <v>-16.5</v>
      </c>
      <c r="G4" s="2">
        <v>0</v>
      </c>
    </row>
    <row r="5" spans="1:7" ht="12.75">
      <c r="A5" s="2">
        <v>2</v>
      </c>
      <c r="B5" s="2" t="s">
        <v>64</v>
      </c>
      <c r="C5" s="2">
        <v>141</v>
      </c>
      <c r="D5" s="2">
        <v>146.5</v>
      </c>
      <c r="E5" s="2">
        <v>287.5</v>
      </c>
      <c r="F5" s="2">
        <v>-21.8</v>
      </c>
      <c r="G5" s="2">
        <v>10.7</v>
      </c>
    </row>
    <row r="6" spans="1:7" ht="12.75">
      <c r="A6" s="2">
        <v>3</v>
      </c>
      <c r="B6" s="2" t="s">
        <v>72</v>
      </c>
      <c r="C6" s="2">
        <v>152</v>
      </c>
      <c r="D6" s="2">
        <v>79.2</v>
      </c>
      <c r="E6" s="2">
        <v>231.2</v>
      </c>
      <c r="F6" s="2">
        <v>35.2</v>
      </c>
      <c r="G6" s="2">
        <v>67</v>
      </c>
    </row>
    <row r="7" spans="1:7" ht="12.75">
      <c r="A7" s="2">
        <v>4</v>
      </c>
      <c r="B7" s="2" t="s">
        <v>66</v>
      </c>
      <c r="C7" s="2">
        <v>148</v>
      </c>
      <c r="D7" s="2">
        <v>79</v>
      </c>
      <c r="E7" s="2">
        <v>227</v>
      </c>
      <c r="F7" s="2">
        <v>-23.5</v>
      </c>
      <c r="G7" s="2">
        <v>71.2</v>
      </c>
    </row>
    <row r="8" spans="1:7" ht="12.75">
      <c r="A8" s="2">
        <v>5</v>
      </c>
      <c r="B8" s="2" t="s">
        <v>69</v>
      </c>
      <c r="C8" s="2">
        <v>124</v>
      </c>
      <c r="D8" s="2">
        <v>85.7</v>
      </c>
      <c r="E8" s="2">
        <v>209.7</v>
      </c>
      <c r="F8" s="2">
        <v>-30.7</v>
      </c>
      <c r="G8" s="2">
        <v>88.5</v>
      </c>
    </row>
    <row r="9" spans="1:7" ht="12.75">
      <c r="A9" s="2">
        <v>6</v>
      </c>
      <c r="B9" s="2" t="s">
        <v>65</v>
      </c>
      <c r="C9" s="2">
        <v>118</v>
      </c>
      <c r="D9" s="2">
        <v>79.8</v>
      </c>
      <c r="E9" s="2">
        <v>197.8</v>
      </c>
      <c r="F9" s="2">
        <v>-0.7</v>
      </c>
      <c r="G9" s="2">
        <v>100.3</v>
      </c>
    </row>
    <row r="10" spans="1:7" ht="12.75">
      <c r="A10" s="2">
        <v>7</v>
      </c>
      <c r="B10" s="2" t="s">
        <v>68</v>
      </c>
      <c r="C10" s="2">
        <v>136</v>
      </c>
      <c r="D10" s="2">
        <v>61.7</v>
      </c>
      <c r="E10" s="2">
        <v>197.7</v>
      </c>
      <c r="F10" s="2">
        <v>-27.8</v>
      </c>
      <c r="G10" s="2">
        <v>100.5</v>
      </c>
    </row>
    <row r="11" spans="1:7" ht="12.75">
      <c r="A11" s="2">
        <v>8</v>
      </c>
      <c r="B11" s="2" t="s">
        <v>63</v>
      </c>
      <c r="C11" s="2">
        <v>108</v>
      </c>
      <c r="D11" s="2">
        <v>87.3</v>
      </c>
      <c r="E11" s="2">
        <v>195.3</v>
      </c>
      <c r="F11" s="2">
        <v>-55.7</v>
      </c>
      <c r="G11" s="2">
        <v>102.8</v>
      </c>
    </row>
    <row r="12" spans="1:7" ht="12.75">
      <c r="A12" s="2">
        <v>9</v>
      </c>
      <c r="B12" s="2" t="s">
        <v>70</v>
      </c>
      <c r="C12" s="2">
        <v>137</v>
      </c>
      <c r="D12" s="2">
        <v>48</v>
      </c>
      <c r="E12" s="2">
        <v>185</v>
      </c>
      <c r="F12" s="2">
        <v>-39.7</v>
      </c>
      <c r="G12" s="2">
        <v>113.2</v>
      </c>
    </row>
    <row r="13" spans="1:7" ht="12.75">
      <c r="A13" s="2">
        <v>10</v>
      </c>
      <c r="B13" s="2" t="s">
        <v>67</v>
      </c>
      <c r="C13" s="2">
        <v>113</v>
      </c>
      <c r="D13" s="2">
        <v>70.2</v>
      </c>
      <c r="E13" s="2">
        <v>183.2</v>
      </c>
      <c r="F13" s="2">
        <v>-39.2</v>
      </c>
      <c r="G13" s="2">
        <v>115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65</v>
      </c>
      <c r="C4" s="2">
        <v>160</v>
      </c>
      <c r="D4" s="2">
        <v>136.2</v>
      </c>
      <c r="E4" s="2">
        <v>296.2</v>
      </c>
      <c r="F4" s="2">
        <v>98.3</v>
      </c>
      <c r="G4" s="2">
        <v>0</v>
      </c>
    </row>
    <row r="5" spans="1:7" ht="12.75">
      <c r="A5" s="2">
        <v>2</v>
      </c>
      <c r="B5" s="2" t="s">
        <v>67</v>
      </c>
      <c r="C5" s="2">
        <v>120</v>
      </c>
      <c r="D5" s="2">
        <v>138.7</v>
      </c>
      <c r="E5" s="2">
        <v>258.7</v>
      </c>
      <c r="F5" s="2">
        <v>75.5</v>
      </c>
      <c r="G5" s="2">
        <v>37.5</v>
      </c>
    </row>
    <row r="6" spans="1:7" ht="12.75">
      <c r="A6" s="2">
        <v>3</v>
      </c>
      <c r="B6" s="2" t="s">
        <v>69</v>
      </c>
      <c r="C6" s="2">
        <v>150</v>
      </c>
      <c r="D6" s="2">
        <v>101.2</v>
      </c>
      <c r="E6" s="2">
        <v>251.2</v>
      </c>
      <c r="F6" s="2">
        <v>41.5</v>
      </c>
      <c r="G6" s="2">
        <v>45</v>
      </c>
    </row>
    <row r="7" spans="1:7" ht="12.75">
      <c r="A7" s="2">
        <v>4</v>
      </c>
      <c r="B7" s="2" t="s">
        <v>71</v>
      </c>
      <c r="C7" s="2">
        <v>174</v>
      </c>
      <c r="D7" s="2">
        <v>68.8</v>
      </c>
      <c r="E7" s="2">
        <v>242.8</v>
      </c>
      <c r="F7" s="2">
        <v>-55.3</v>
      </c>
      <c r="G7" s="2">
        <v>53.3</v>
      </c>
    </row>
    <row r="8" spans="1:7" ht="12.75">
      <c r="A8" s="2">
        <v>5</v>
      </c>
      <c r="B8" s="2" t="s">
        <v>68</v>
      </c>
      <c r="C8" s="2">
        <v>159</v>
      </c>
      <c r="D8" s="2">
        <v>74.8</v>
      </c>
      <c r="E8" s="2">
        <v>233.8</v>
      </c>
      <c r="F8" s="2">
        <v>36.2</v>
      </c>
      <c r="G8" s="2">
        <v>62.3</v>
      </c>
    </row>
    <row r="9" spans="1:7" ht="12.75">
      <c r="A9" s="2">
        <v>6</v>
      </c>
      <c r="B9" s="2" t="s">
        <v>66</v>
      </c>
      <c r="C9" s="2">
        <v>158</v>
      </c>
      <c r="D9" s="2">
        <v>71.7</v>
      </c>
      <c r="E9" s="2">
        <v>229.7</v>
      </c>
      <c r="F9" s="2">
        <v>2.7</v>
      </c>
      <c r="G9" s="2">
        <v>66.5</v>
      </c>
    </row>
    <row r="10" spans="1:7" ht="12.75">
      <c r="A10" s="2">
        <v>7</v>
      </c>
      <c r="B10" s="2" t="s">
        <v>70</v>
      </c>
      <c r="C10" s="2">
        <v>167</v>
      </c>
      <c r="D10" s="2">
        <v>37.7</v>
      </c>
      <c r="E10" s="2">
        <v>204.7</v>
      </c>
      <c r="F10" s="2">
        <v>19.7</v>
      </c>
      <c r="G10" s="2">
        <v>91.5</v>
      </c>
    </row>
    <row r="11" spans="1:7" ht="12.75">
      <c r="A11" s="2">
        <v>8</v>
      </c>
      <c r="B11" s="2" t="s">
        <v>72</v>
      </c>
      <c r="C11" s="2">
        <v>104</v>
      </c>
      <c r="D11" s="2">
        <v>100</v>
      </c>
      <c r="E11" s="2">
        <v>204</v>
      </c>
      <c r="F11" s="2">
        <v>-27.2</v>
      </c>
      <c r="G11" s="2">
        <v>92.2</v>
      </c>
    </row>
    <row r="12" spans="1:7" ht="12.75">
      <c r="A12" s="2">
        <v>9</v>
      </c>
      <c r="B12" s="2" t="s">
        <v>63</v>
      </c>
      <c r="C12" s="2">
        <v>102</v>
      </c>
      <c r="D12" s="2">
        <v>87.3</v>
      </c>
      <c r="E12" s="2">
        <v>189.3</v>
      </c>
      <c r="F12" s="2">
        <v>-6</v>
      </c>
      <c r="G12" s="2">
        <v>106.8</v>
      </c>
    </row>
    <row r="13" spans="1:7" ht="12.75">
      <c r="A13" s="2">
        <v>10</v>
      </c>
      <c r="B13" s="2" t="s">
        <v>64</v>
      </c>
      <c r="C13" s="2">
        <v>110</v>
      </c>
      <c r="D13" s="2">
        <v>57.2</v>
      </c>
      <c r="E13" s="2">
        <v>167.2</v>
      </c>
      <c r="F13" s="2">
        <v>-120.3</v>
      </c>
      <c r="G13" s="2">
        <v>129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D19" sqref="D19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64</v>
      </c>
      <c r="C4" s="2">
        <v>143</v>
      </c>
      <c r="D4" s="2">
        <v>135.7</v>
      </c>
      <c r="E4" s="2">
        <v>278.7</v>
      </c>
      <c r="F4" s="2">
        <v>111.5</v>
      </c>
      <c r="G4" s="2">
        <v>0</v>
      </c>
    </row>
    <row r="5" spans="1:7" ht="12.75">
      <c r="A5" s="2">
        <v>2</v>
      </c>
      <c r="B5" s="2" t="s">
        <v>71</v>
      </c>
      <c r="C5" s="2">
        <v>177</v>
      </c>
      <c r="D5" s="2">
        <v>96.7</v>
      </c>
      <c r="E5" s="2">
        <v>273.7</v>
      </c>
      <c r="F5" s="2">
        <v>30.8</v>
      </c>
      <c r="G5" s="2">
        <v>5</v>
      </c>
    </row>
    <row r="6" spans="1:7" ht="12.75">
      <c r="A6" s="2">
        <v>3</v>
      </c>
      <c r="B6" s="2" t="s">
        <v>70</v>
      </c>
      <c r="C6" s="2">
        <v>171</v>
      </c>
      <c r="D6" s="2">
        <v>86.7</v>
      </c>
      <c r="E6" s="2">
        <v>257.7</v>
      </c>
      <c r="F6" s="2">
        <v>53</v>
      </c>
      <c r="G6" s="2">
        <v>21</v>
      </c>
    </row>
    <row r="7" spans="1:7" ht="12.75">
      <c r="A7" s="2">
        <v>4</v>
      </c>
      <c r="B7" s="2" t="s">
        <v>63</v>
      </c>
      <c r="C7" s="2">
        <v>186</v>
      </c>
      <c r="D7" s="2">
        <v>57.3</v>
      </c>
      <c r="E7" s="2">
        <v>243.3</v>
      </c>
      <c r="F7" s="2">
        <v>54</v>
      </c>
      <c r="G7" s="2">
        <v>35.3</v>
      </c>
    </row>
    <row r="8" spans="1:7" ht="12.75">
      <c r="A8" s="2">
        <v>5</v>
      </c>
      <c r="B8" s="2" t="s">
        <v>65</v>
      </c>
      <c r="C8" s="2">
        <v>151</v>
      </c>
      <c r="D8" s="2">
        <v>73.5</v>
      </c>
      <c r="E8" s="2">
        <v>224.5</v>
      </c>
      <c r="F8" s="2">
        <v>-71.7</v>
      </c>
      <c r="G8" s="2">
        <v>54.2</v>
      </c>
    </row>
    <row r="9" spans="1:7" ht="12.75">
      <c r="A9" s="2">
        <v>6</v>
      </c>
      <c r="B9" s="2" t="s">
        <v>72</v>
      </c>
      <c r="C9" s="2">
        <v>130</v>
      </c>
      <c r="D9" s="2">
        <v>82.7</v>
      </c>
      <c r="E9" s="2">
        <v>212.7</v>
      </c>
      <c r="F9" s="2">
        <v>8.7</v>
      </c>
      <c r="G9" s="2">
        <v>66</v>
      </c>
    </row>
    <row r="10" spans="1:7" ht="12.75">
      <c r="A10" s="2">
        <v>7</v>
      </c>
      <c r="B10" s="2" t="s">
        <v>66</v>
      </c>
      <c r="C10" s="2">
        <v>134</v>
      </c>
      <c r="D10" s="2">
        <v>64.2</v>
      </c>
      <c r="E10" s="2">
        <v>198.2</v>
      </c>
      <c r="F10" s="2">
        <v>-31.5</v>
      </c>
      <c r="G10" s="2">
        <v>80.5</v>
      </c>
    </row>
    <row r="11" spans="1:7" ht="12.75">
      <c r="A11" s="2">
        <v>8</v>
      </c>
      <c r="B11" s="2" t="s">
        <v>67</v>
      </c>
      <c r="C11" s="2">
        <v>75</v>
      </c>
      <c r="D11" s="2">
        <v>121</v>
      </c>
      <c r="E11" s="2">
        <v>196</v>
      </c>
      <c r="F11" s="2">
        <v>-62.7</v>
      </c>
      <c r="G11" s="2">
        <v>82.7</v>
      </c>
    </row>
    <row r="12" spans="1:7" ht="12.75">
      <c r="A12" s="2">
        <v>9</v>
      </c>
      <c r="B12" s="2" t="s">
        <v>69</v>
      </c>
      <c r="C12" s="2">
        <v>114</v>
      </c>
      <c r="D12" s="2">
        <v>59.8</v>
      </c>
      <c r="E12" s="2">
        <v>173.8</v>
      </c>
      <c r="F12" s="2">
        <v>-77.3</v>
      </c>
      <c r="G12" s="2">
        <v>104.8</v>
      </c>
    </row>
    <row r="13" spans="1:7" ht="12.75">
      <c r="A13" s="2">
        <v>10</v>
      </c>
      <c r="B13" s="2" t="s">
        <v>68</v>
      </c>
      <c r="C13" s="2">
        <v>93</v>
      </c>
      <c r="D13" s="2">
        <v>29.3</v>
      </c>
      <c r="E13" s="2">
        <v>122.3</v>
      </c>
      <c r="F13" s="2">
        <v>-111.5</v>
      </c>
      <c r="G13" s="2">
        <v>156.3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A14" sqref="A14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64</v>
      </c>
      <c r="C4" s="2">
        <v>158</v>
      </c>
      <c r="D4" s="2">
        <v>151.2</v>
      </c>
      <c r="E4" s="2">
        <v>309.2</v>
      </c>
      <c r="F4" s="2">
        <v>30.5</v>
      </c>
      <c r="G4" s="2">
        <v>0</v>
      </c>
    </row>
    <row r="5" spans="1:7" ht="12.75">
      <c r="A5" s="2">
        <v>2</v>
      </c>
      <c r="B5" s="2" t="s">
        <v>71</v>
      </c>
      <c r="C5" s="2">
        <v>142</v>
      </c>
      <c r="D5" s="2">
        <v>132.7</v>
      </c>
      <c r="E5" s="2">
        <v>274.7</v>
      </c>
      <c r="F5" s="2">
        <v>1</v>
      </c>
      <c r="G5" s="2">
        <v>34.5</v>
      </c>
    </row>
    <row r="6" spans="1:7" ht="12.75">
      <c r="A6" s="2">
        <v>3</v>
      </c>
      <c r="B6" s="2" t="s">
        <v>67</v>
      </c>
      <c r="C6" s="2">
        <v>118</v>
      </c>
      <c r="D6" s="2">
        <v>108</v>
      </c>
      <c r="E6" s="2">
        <v>226</v>
      </c>
      <c r="F6" s="2">
        <v>30</v>
      </c>
      <c r="G6" s="2">
        <v>83.2</v>
      </c>
    </row>
    <row r="7" spans="1:7" ht="12.75">
      <c r="A7" s="2">
        <v>4</v>
      </c>
      <c r="B7" s="2" t="s">
        <v>69</v>
      </c>
      <c r="C7" s="2">
        <v>167</v>
      </c>
      <c r="D7" s="2">
        <v>27.5</v>
      </c>
      <c r="E7" s="2">
        <v>194.5</v>
      </c>
      <c r="F7" s="2">
        <v>20.7</v>
      </c>
      <c r="G7" s="2">
        <v>114.7</v>
      </c>
    </row>
    <row r="8" spans="1:7" ht="12.75">
      <c r="A8" s="2">
        <v>5</v>
      </c>
      <c r="B8" s="2" t="s">
        <v>65</v>
      </c>
      <c r="C8" s="2">
        <v>133</v>
      </c>
      <c r="D8" s="2">
        <v>55.2</v>
      </c>
      <c r="E8" s="2">
        <v>188.2</v>
      </c>
      <c r="F8" s="2">
        <v>-36.3</v>
      </c>
      <c r="G8" s="2">
        <v>121</v>
      </c>
    </row>
    <row r="9" spans="1:7" ht="12.75">
      <c r="A9" s="2">
        <v>6</v>
      </c>
      <c r="B9" s="2" t="s">
        <v>72</v>
      </c>
      <c r="C9" s="2">
        <v>75</v>
      </c>
      <c r="D9" s="2">
        <v>106.7</v>
      </c>
      <c r="E9" s="2">
        <v>181.7</v>
      </c>
      <c r="F9" s="2">
        <v>-31</v>
      </c>
      <c r="G9" s="2">
        <v>127.5</v>
      </c>
    </row>
    <row r="10" spans="1:7" ht="12.75">
      <c r="A10" s="2">
        <v>7</v>
      </c>
      <c r="B10" s="2" t="s">
        <v>63</v>
      </c>
      <c r="C10" s="2">
        <v>127</v>
      </c>
      <c r="D10" s="2">
        <v>39</v>
      </c>
      <c r="E10" s="2">
        <v>166</v>
      </c>
      <c r="F10" s="2">
        <v>-77.3</v>
      </c>
      <c r="G10" s="2">
        <v>143.2</v>
      </c>
    </row>
    <row r="11" spans="1:7" ht="12.75">
      <c r="A11" s="2">
        <v>8</v>
      </c>
      <c r="B11" s="2" t="s">
        <v>70</v>
      </c>
      <c r="C11" s="2">
        <v>100</v>
      </c>
      <c r="D11" s="2">
        <v>42.5</v>
      </c>
      <c r="E11" s="2">
        <v>142.5</v>
      </c>
      <c r="F11" s="2">
        <v>-115.2</v>
      </c>
      <c r="G11" s="2">
        <v>166.7</v>
      </c>
    </row>
    <row r="12" spans="1:7" ht="12.75">
      <c r="A12" s="2">
        <v>9</v>
      </c>
      <c r="B12" s="2" t="s">
        <v>66</v>
      </c>
      <c r="C12" s="2">
        <v>84</v>
      </c>
      <c r="D12" s="2">
        <v>56.5</v>
      </c>
      <c r="E12" s="2">
        <v>140.5</v>
      </c>
      <c r="F12" s="2">
        <v>-57.7</v>
      </c>
      <c r="G12" s="2">
        <v>168.7</v>
      </c>
    </row>
    <row r="13" spans="1:7" ht="12.75">
      <c r="A13" s="2">
        <v>10</v>
      </c>
      <c r="B13" s="2" t="s">
        <v>68</v>
      </c>
      <c r="C13" s="2">
        <v>87</v>
      </c>
      <c r="D13" s="2">
        <v>47.3</v>
      </c>
      <c r="E13" s="2">
        <v>134.3</v>
      </c>
      <c r="F13" s="2">
        <v>12</v>
      </c>
      <c r="G13" s="2">
        <v>174.8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C18" sqref="C18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65</v>
      </c>
      <c r="C4" s="2">
        <v>167</v>
      </c>
      <c r="D4" s="2">
        <v>144</v>
      </c>
      <c r="E4" s="2">
        <v>311</v>
      </c>
      <c r="F4" s="2">
        <v>122.8</v>
      </c>
      <c r="G4" s="2">
        <v>0</v>
      </c>
    </row>
    <row r="5" spans="1:7" ht="12.75">
      <c r="A5" s="2">
        <v>2</v>
      </c>
      <c r="B5" s="2" t="s">
        <v>63</v>
      </c>
      <c r="C5" s="2">
        <v>156</v>
      </c>
      <c r="D5" s="2">
        <v>143.5</v>
      </c>
      <c r="E5" s="2">
        <v>299.5</v>
      </c>
      <c r="F5" s="2">
        <v>133.5</v>
      </c>
      <c r="G5" s="2">
        <v>11.5</v>
      </c>
    </row>
    <row r="6" spans="1:7" ht="12.75">
      <c r="A6" s="2">
        <v>3</v>
      </c>
      <c r="B6" s="2" t="s">
        <v>66</v>
      </c>
      <c r="C6" s="2">
        <v>161</v>
      </c>
      <c r="D6" s="2">
        <v>88.7</v>
      </c>
      <c r="E6" s="2">
        <v>249.7</v>
      </c>
      <c r="F6" s="2">
        <v>109.2</v>
      </c>
      <c r="G6" s="2">
        <v>61.3</v>
      </c>
    </row>
    <row r="7" spans="1:7" ht="12.75">
      <c r="A7" s="2">
        <v>4</v>
      </c>
      <c r="B7" s="2" t="s">
        <v>64</v>
      </c>
      <c r="C7" s="2">
        <v>151</v>
      </c>
      <c r="D7" s="2">
        <v>92.3</v>
      </c>
      <c r="E7" s="2">
        <v>243.3</v>
      </c>
      <c r="F7" s="2">
        <v>-65.8</v>
      </c>
      <c r="G7" s="2">
        <v>67.7</v>
      </c>
    </row>
    <row r="8" spans="1:7" ht="12.75">
      <c r="A8" s="2">
        <v>5</v>
      </c>
      <c r="B8" s="2" t="s">
        <v>71</v>
      </c>
      <c r="C8" s="2">
        <v>144</v>
      </c>
      <c r="D8" s="2">
        <v>83.2</v>
      </c>
      <c r="E8" s="2">
        <v>227.2</v>
      </c>
      <c r="F8" s="2">
        <v>-47.5</v>
      </c>
      <c r="G8" s="2">
        <v>83.8</v>
      </c>
    </row>
    <row r="9" spans="1:7" ht="12.75">
      <c r="A9" s="2">
        <v>6</v>
      </c>
      <c r="B9" s="2" t="s">
        <v>67</v>
      </c>
      <c r="C9" s="2">
        <v>143</v>
      </c>
      <c r="D9" s="2">
        <v>38.5</v>
      </c>
      <c r="E9" s="2">
        <v>181.5</v>
      </c>
      <c r="F9" s="2">
        <v>-44.5</v>
      </c>
      <c r="G9" s="2">
        <v>129.5</v>
      </c>
    </row>
    <row r="10" spans="1:7" ht="12.75">
      <c r="A10" s="2">
        <v>7</v>
      </c>
      <c r="B10" s="2" t="s">
        <v>69</v>
      </c>
      <c r="C10" s="2">
        <v>124</v>
      </c>
      <c r="D10" s="2">
        <v>55</v>
      </c>
      <c r="E10" s="2">
        <v>179</v>
      </c>
      <c r="F10" s="2">
        <v>-15.5</v>
      </c>
      <c r="G10" s="2">
        <v>132</v>
      </c>
    </row>
    <row r="11" spans="1:7" ht="12.75">
      <c r="A11" s="2">
        <v>8</v>
      </c>
      <c r="B11" s="2" t="s">
        <v>72</v>
      </c>
      <c r="C11" s="2">
        <v>123</v>
      </c>
      <c r="D11" s="2">
        <v>54.2</v>
      </c>
      <c r="E11" s="2">
        <v>177.2</v>
      </c>
      <c r="F11" s="2">
        <v>-4.5</v>
      </c>
      <c r="G11" s="2">
        <v>133.8</v>
      </c>
    </row>
    <row r="12" spans="1:7" ht="12.75">
      <c r="A12" s="2">
        <v>9</v>
      </c>
      <c r="B12" s="2" t="s">
        <v>70</v>
      </c>
      <c r="C12" s="2">
        <v>89</v>
      </c>
      <c r="D12" s="2">
        <v>47.5</v>
      </c>
      <c r="E12" s="2">
        <v>136.5</v>
      </c>
      <c r="F12" s="2">
        <v>-6</v>
      </c>
      <c r="G12" s="2">
        <v>174.5</v>
      </c>
    </row>
    <row r="13" spans="1:7" ht="12.75">
      <c r="A13" s="2">
        <v>10</v>
      </c>
      <c r="B13" s="2" t="s">
        <v>68</v>
      </c>
      <c r="C13" s="2">
        <v>83</v>
      </c>
      <c r="D13" s="2">
        <v>37.7</v>
      </c>
      <c r="E13" s="2">
        <v>120.7</v>
      </c>
      <c r="F13" s="2">
        <v>-13.7</v>
      </c>
      <c r="G13" s="2">
        <v>190.3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D19" sqref="D19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64</v>
      </c>
      <c r="C4" s="2">
        <v>153</v>
      </c>
      <c r="D4" s="2">
        <v>106.8</v>
      </c>
      <c r="E4" s="2">
        <v>259.8</v>
      </c>
      <c r="F4" s="2">
        <v>16.5</v>
      </c>
      <c r="G4" s="2">
        <v>0</v>
      </c>
    </row>
    <row r="5" spans="1:7" ht="12.75">
      <c r="A5" s="2">
        <v>2</v>
      </c>
      <c r="B5" s="2" t="s">
        <v>63</v>
      </c>
      <c r="C5" s="2">
        <v>99</v>
      </c>
      <c r="D5" s="2">
        <v>157.5</v>
      </c>
      <c r="E5" s="2">
        <v>256.5</v>
      </c>
      <c r="F5" s="2">
        <v>-43</v>
      </c>
      <c r="G5" s="2">
        <v>3.3</v>
      </c>
    </row>
    <row r="6" spans="1:7" ht="12.75">
      <c r="A6" s="2">
        <v>3</v>
      </c>
      <c r="B6" s="2" t="s">
        <v>71</v>
      </c>
      <c r="C6" s="2">
        <v>130</v>
      </c>
      <c r="D6" s="2">
        <v>105.8</v>
      </c>
      <c r="E6" s="2">
        <v>235.8</v>
      </c>
      <c r="F6" s="2">
        <v>8.7</v>
      </c>
      <c r="G6" s="2">
        <v>24</v>
      </c>
    </row>
    <row r="7" spans="1:7" ht="12.75">
      <c r="A7" s="2">
        <v>4</v>
      </c>
      <c r="B7" s="2" t="s">
        <v>68</v>
      </c>
      <c r="C7" s="2">
        <v>109</v>
      </c>
      <c r="D7" s="2">
        <v>123.5</v>
      </c>
      <c r="E7" s="2">
        <v>232.5</v>
      </c>
      <c r="F7" s="2">
        <v>111.8</v>
      </c>
      <c r="G7" s="2">
        <v>27.3</v>
      </c>
    </row>
    <row r="8" spans="1:7" ht="12.75">
      <c r="A8" s="2">
        <v>5</v>
      </c>
      <c r="B8" s="2" t="s">
        <v>69</v>
      </c>
      <c r="C8" s="2">
        <v>129</v>
      </c>
      <c r="D8" s="2">
        <v>80.3</v>
      </c>
      <c r="E8" s="2">
        <v>209.3</v>
      </c>
      <c r="F8" s="2">
        <v>30.3</v>
      </c>
      <c r="G8" s="2">
        <v>50.5</v>
      </c>
    </row>
    <row r="9" spans="1:7" ht="12.75">
      <c r="A9" s="2">
        <v>6</v>
      </c>
      <c r="B9" s="2" t="s">
        <v>66</v>
      </c>
      <c r="C9" s="2">
        <v>177</v>
      </c>
      <c r="D9" s="2">
        <v>28.8</v>
      </c>
      <c r="E9" s="2">
        <v>205.8</v>
      </c>
      <c r="F9" s="2">
        <v>-43.8</v>
      </c>
      <c r="G9" s="2">
        <v>54</v>
      </c>
    </row>
    <row r="10" spans="1:7" ht="12.75">
      <c r="A10" s="2">
        <v>7</v>
      </c>
      <c r="B10" s="2" t="s">
        <v>72</v>
      </c>
      <c r="C10" s="2">
        <v>112</v>
      </c>
      <c r="D10" s="2">
        <v>76.5</v>
      </c>
      <c r="E10" s="2">
        <v>188.5</v>
      </c>
      <c r="F10" s="2">
        <v>11.3</v>
      </c>
      <c r="G10" s="2">
        <v>71.3</v>
      </c>
    </row>
    <row r="11" spans="1:7" ht="12.75">
      <c r="A11" s="2">
        <v>8</v>
      </c>
      <c r="B11" s="2" t="s">
        <v>67</v>
      </c>
      <c r="C11" s="2">
        <v>129</v>
      </c>
      <c r="D11" s="2">
        <v>53.7</v>
      </c>
      <c r="E11" s="2">
        <v>182.7</v>
      </c>
      <c r="F11" s="2">
        <v>1.2</v>
      </c>
      <c r="G11" s="2">
        <v>77.2</v>
      </c>
    </row>
    <row r="12" spans="1:7" ht="12.75">
      <c r="A12" s="2">
        <v>9</v>
      </c>
      <c r="B12" s="2" t="s">
        <v>70</v>
      </c>
      <c r="C12" s="2">
        <v>87</v>
      </c>
      <c r="D12" s="2">
        <v>74.2</v>
      </c>
      <c r="E12" s="2">
        <v>161.2</v>
      </c>
      <c r="F12" s="2">
        <v>24.7</v>
      </c>
      <c r="G12" s="2">
        <v>98.7</v>
      </c>
    </row>
    <row r="13" spans="1:7" ht="12.75">
      <c r="A13" s="2">
        <v>10</v>
      </c>
      <c r="B13" s="2" t="s">
        <v>65</v>
      </c>
      <c r="C13" s="2">
        <v>111</v>
      </c>
      <c r="D13" s="2">
        <v>31.8</v>
      </c>
      <c r="E13" s="2">
        <v>142.8</v>
      </c>
      <c r="F13" s="2">
        <v>-168.2</v>
      </c>
      <c r="G13" s="2">
        <v>117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27" sqref="B27"/>
    </sheetView>
  </sheetViews>
  <sheetFormatPr defaultColWidth="9.33203125" defaultRowHeight="12.75"/>
  <sheetData>
    <row r="1" spans="1:11" ht="12.75">
      <c r="A1" s="2"/>
      <c r="B1" s="18" t="s">
        <v>74</v>
      </c>
      <c r="C1" s="18" t="s">
        <v>47</v>
      </c>
      <c r="D1" s="18" t="s">
        <v>48</v>
      </c>
      <c r="E1" s="18" t="s">
        <v>50</v>
      </c>
      <c r="F1" s="18" t="s">
        <v>49</v>
      </c>
      <c r="G1" s="18" t="s">
        <v>51</v>
      </c>
      <c r="H1" s="18" t="s">
        <v>60</v>
      </c>
      <c r="I1" s="18" t="s">
        <v>73</v>
      </c>
      <c r="J1" s="18" t="s">
        <v>52</v>
      </c>
      <c r="K1" s="18" t="s">
        <v>53</v>
      </c>
    </row>
    <row r="2" spans="1:11" ht="12.75">
      <c r="A2" s="18">
        <v>1</v>
      </c>
      <c r="B2" s="2">
        <f>SUM(PtsData!B2)</f>
        <v>177.5</v>
      </c>
      <c r="C2" s="2">
        <f>SUM(PtsData!C2)</f>
        <v>182.2</v>
      </c>
      <c r="D2" s="2">
        <f>SUM(PtsData!D2)</f>
        <v>182.5</v>
      </c>
      <c r="E2" s="2">
        <f>SUM(PtsData!E2)</f>
        <v>237.8</v>
      </c>
      <c r="F2" s="2">
        <f>SUM(PtsData!F2)</f>
        <v>224</v>
      </c>
      <c r="G2" s="2">
        <f>SUM(PtsData!G2)</f>
        <v>151.3</v>
      </c>
      <c r="H2" s="2">
        <f>SUM(PtsData!H2)</f>
        <v>182.2</v>
      </c>
      <c r="I2" s="2">
        <f>SUM(PtsData!I2)</f>
        <v>260.8</v>
      </c>
      <c r="J2" s="2">
        <f>SUM(PtsData!J2)</f>
        <v>192.2</v>
      </c>
      <c r="K2" s="2">
        <f>SUM(PtsData!K2)</f>
        <v>181.2</v>
      </c>
    </row>
    <row r="3" spans="1:11" ht="12.75">
      <c r="A3" s="18">
        <v>2</v>
      </c>
      <c r="B3" s="2">
        <f>SUM(PtsData!B2:B3)</f>
        <v>340</v>
      </c>
      <c r="C3" s="2">
        <f>SUM(PtsData!$C$2:C3)</f>
        <v>434.2</v>
      </c>
      <c r="D3" s="2">
        <f>SUM(PtsData!$D$2:D3)</f>
        <v>464.7</v>
      </c>
      <c r="E3" s="2">
        <f>SUM(PtsData!$E$2:E3)</f>
        <v>402</v>
      </c>
      <c r="F3" s="2">
        <f>SUM(PtsData!$F$2:F3)</f>
        <v>411</v>
      </c>
      <c r="G3" s="2">
        <f>SUM(PtsData!$G$2:G3)</f>
        <v>334.3</v>
      </c>
      <c r="H3" s="2">
        <f>SUM(PtsData!$H$2:H3)</f>
        <v>341.2</v>
      </c>
      <c r="I3" s="2">
        <f>SUM(PtsData!$I$2:I3)</f>
        <v>458.1</v>
      </c>
      <c r="J3" s="2">
        <f>SUM(PtsData!$J$2:J3)</f>
        <v>417.5</v>
      </c>
      <c r="K3" s="2">
        <f>SUM(PtsData!$K$2:K3)</f>
        <v>403.9</v>
      </c>
    </row>
    <row r="4" spans="1:11" ht="12.75">
      <c r="A4" s="18">
        <v>3</v>
      </c>
      <c r="B4" s="2">
        <f>SUM(PtsData!$B$2:B4)</f>
        <v>501.3</v>
      </c>
      <c r="C4" s="2">
        <f>SUM(PtsData!$C$2:C4)</f>
        <v>640.5</v>
      </c>
      <c r="D4" s="2">
        <f>SUM(PtsData!$D$2:D4)</f>
        <v>723.4</v>
      </c>
      <c r="E4" s="2">
        <f>SUM(PtsData!$E$2:E4)</f>
        <v>560</v>
      </c>
      <c r="F4" s="2">
        <f>SUM(PtsData!$F$2:F4)</f>
        <v>674.5</v>
      </c>
      <c r="G4" s="2">
        <f>SUM(PtsData!$G$2:G4)</f>
        <v>621.1</v>
      </c>
      <c r="H4" s="2">
        <f>SUM(PtsData!$H$2:H4)</f>
        <v>550</v>
      </c>
      <c r="I4" s="2">
        <f>SUM(PtsData!$I$2:I4)</f>
        <v>590.1</v>
      </c>
      <c r="J4" s="2">
        <f>SUM(PtsData!$J$2:J4)</f>
        <v>618.2</v>
      </c>
      <c r="K4" s="2">
        <f>SUM(PtsData!$K$2:K4)</f>
        <v>706.0999999999999</v>
      </c>
    </row>
    <row r="5" spans="1:11" ht="12.75">
      <c r="A5" s="18">
        <v>4</v>
      </c>
      <c r="B5" s="2">
        <f>SUM(PtsData!$B$2:B5)</f>
        <v>638.1</v>
      </c>
      <c r="C5" s="2">
        <f>SUM(PtsData!$C$2:C5)</f>
        <v>886.8</v>
      </c>
      <c r="D5" s="2">
        <f>SUM(PtsData!$D$2:D5)</f>
        <v>1041.4</v>
      </c>
      <c r="E5" s="2">
        <f>SUM(PtsData!$E$2:E5)</f>
        <v>840.5</v>
      </c>
      <c r="F5" s="2">
        <f>SUM(PtsData!$F$2:F5)</f>
        <v>928.3</v>
      </c>
      <c r="G5" s="2">
        <f>SUM(PtsData!$G$2:G5)</f>
        <v>872.9000000000001</v>
      </c>
      <c r="H5" s="2">
        <f>SUM(PtsData!$H$2:H5)</f>
        <v>746</v>
      </c>
      <c r="I5" s="2">
        <f>SUM(PtsData!$I$2:I5)</f>
        <v>793.1</v>
      </c>
      <c r="J5" s="2">
        <f>SUM(PtsData!$J$2:J5)</f>
        <v>879.9000000000001</v>
      </c>
      <c r="K5" s="2">
        <f>SUM(PtsData!$K$2:K5)</f>
        <v>922.0999999999999</v>
      </c>
    </row>
    <row r="6" spans="1:11" ht="12.75">
      <c r="A6" s="18">
        <v>5</v>
      </c>
      <c r="B6" s="2">
        <f>SUM(PtsData!$B$2:B6)</f>
        <v>825.8</v>
      </c>
      <c r="C6" s="2">
        <f>SUM(PtsData!$C$2:C6)</f>
        <v>1077.5</v>
      </c>
      <c r="D6" s="2">
        <f>SUM(PtsData!$D$2:D6)</f>
        <v>1293.1000000000001</v>
      </c>
      <c r="E6" s="2">
        <f>SUM(PtsData!$E$2:E6)</f>
        <v>1052.8</v>
      </c>
      <c r="F6" s="2">
        <f>SUM(PtsData!$F$2:F6)</f>
        <v>1112.3</v>
      </c>
      <c r="G6" s="2">
        <f>SUM(PtsData!$G$2:G6)</f>
        <v>1052.9</v>
      </c>
      <c r="H6" s="2">
        <f>SUM(PtsData!$H$2:H6)</f>
        <v>967.2</v>
      </c>
      <c r="I6" s="2">
        <f>SUM(PtsData!$I$2:I6)</f>
        <v>1004.9000000000001</v>
      </c>
      <c r="J6" s="2">
        <f>SUM(PtsData!$J$2:J6)</f>
        <v>1047.1000000000001</v>
      </c>
      <c r="K6" s="2">
        <f>SUM(PtsData!$K$2:K6)</f>
        <v>1169.3</v>
      </c>
    </row>
    <row r="7" spans="1:11" ht="12.75">
      <c r="A7" s="18">
        <v>6</v>
      </c>
      <c r="B7" s="2">
        <f>SUM(PtsData!$B$2:B7)</f>
        <v>971.8</v>
      </c>
      <c r="C7" s="2">
        <f>SUM(PtsData!$C$2:C7)</f>
        <v>1233.8</v>
      </c>
      <c r="D7" s="2">
        <f>SUM(PtsData!$D$2:D7)</f>
        <v>1491.1000000000001</v>
      </c>
      <c r="E7" s="2">
        <f>SUM(PtsData!$E$2:E7)</f>
        <v>1219.3</v>
      </c>
      <c r="F7" s="2">
        <f>SUM(PtsData!$F$2:F7)</f>
        <v>1289.8</v>
      </c>
      <c r="G7" s="2">
        <f>SUM(PtsData!$G$2:G7)</f>
        <v>1274.7</v>
      </c>
      <c r="H7" s="2">
        <f>SUM(PtsData!$H$2:H7)</f>
        <v>1153.4</v>
      </c>
      <c r="I7" s="2">
        <f>SUM(PtsData!$I$2:I7)</f>
        <v>1192.7</v>
      </c>
      <c r="J7" s="2">
        <f>SUM(PtsData!$J$2:J7)</f>
        <v>1283.6000000000001</v>
      </c>
      <c r="K7" s="2">
        <f>SUM(PtsData!$K$2:K7)</f>
        <v>1387.8</v>
      </c>
    </row>
    <row r="8" spans="1:11" ht="12.75">
      <c r="A8" s="18">
        <v>7</v>
      </c>
      <c r="B8" s="2">
        <f>SUM(PtsData!$B$2:B8)</f>
        <v>1158.3</v>
      </c>
      <c r="C8" s="2">
        <f>SUM(PtsData!$C$2:C8)</f>
        <v>1436.5</v>
      </c>
      <c r="D8" s="2">
        <f>SUM(PtsData!$D$2:D8)</f>
        <v>1786.1000000000001</v>
      </c>
      <c r="E8" s="2">
        <f>SUM(PtsData!$E$2:E8)</f>
        <v>1429.6</v>
      </c>
      <c r="F8" s="2">
        <f>SUM(PtsData!$F$2:F8)</f>
        <v>1539.3</v>
      </c>
      <c r="G8" s="2">
        <f>SUM(PtsData!$G$2:G8)</f>
        <v>1463.2</v>
      </c>
      <c r="H8" s="2">
        <f>SUM(PtsData!$H$2:H8)</f>
        <v>1487.1000000000001</v>
      </c>
      <c r="I8" s="2">
        <f>SUM(PtsData!$I$2:I8)</f>
        <v>1418.7</v>
      </c>
      <c r="J8" s="2">
        <f>SUM(PtsData!$J$2:J8)</f>
        <v>1468.1000000000001</v>
      </c>
      <c r="K8" s="2">
        <f>SUM(PtsData!$K$2:K8)</f>
        <v>1613.6</v>
      </c>
    </row>
    <row r="9" spans="1:11" ht="12.75">
      <c r="A9" s="18">
        <v>8</v>
      </c>
      <c r="B9" s="2">
        <f>SUM(PtsData!$B$2:B9)</f>
        <v>1350.1</v>
      </c>
      <c r="C9" s="2">
        <f>SUM(PtsData!$C$2:C9)</f>
        <v>1604.8</v>
      </c>
      <c r="D9" s="2">
        <f>SUM(PtsData!$D$2:D9)</f>
        <v>2036.8000000000002</v>
      </c>
      <c r="E9" s="2">
        <f>SUM(PtsData!$E$2:E9)</f>
        <v>1647.6</v>
      </c>
      <c r="F9" s="2">
        <f>SUM(PtsData!$F$2:F9)</f>
        <v>1795</v>
      </c>
      <c r="G9" s="2">
        <f>SUM(PtsData!$G$2:G9)</f>
        <v>1684.4</v>
      </c>
      <c r="H9" s="2">
        <f>SUM(PtsData!$H$2:H9)</f>
        <v>1726.1000000000001</v>
      </c>
      <c r="I9" s="2">
        <f>SUM(PtsData!$I$2:I9)</f>
        <v>1648</v>
      </c>
      <c r="J9" s="2">
        <f>SUM(PtsData!$J$2:J9)</f>
        <v>1738.9</v>
      </c>
      <c r="K9" s="2">
        <f>SUM(PtsData!$K$2:K9)</f>
        <v>1870.1</v>
      </c>
    </row>
    <row r="10" spans="1:11" ht="12.75">
      <c r="A10" s="18">
        <v>9</v>
      </c>
      <c r="B10" s="2">
        <f>SUM(PtsData!$B$2:B10)</f>
        <v>1559.8</v>
      </c>
      <c r="C10" s="2">
        <f>SUM(PtsData!$C$2:C10)</f>
        <v>1784.8</v>
      </c>
      <c r="D10" s="2">
        <f>SUM(PtsData!$D$2:D10)</f>
        <v>2267.6000000000004</v>
      </c>
      <c r="E10" s="2">
        <f>SUM(PtsData!$E$2:E10)</f>
        <v>1859.3</v>
      </c>
      <c r="F10" s="2">
        <f>SUM(PtsData!$F$2:F10)</f>
        <v>2057.7</v>
      </c>
      <c r="G10" s="2">
        <f>SUM(PtsData!$G$2:G10)</f>
        <v>1910.6000000000001</v>
      </c>
      <c r="H10" s="2">
        <f>SUM(PtsData!$H$2:H10)</f>
        <v>1939.3000000000002</v>
      </c>
      <c r="I10" s="2">
        <f>SUM(PtsData!$I$2:I10)</f>
        <v>1851.7</v>
      </c>
      <c r="J10" s="2">
        <f>SUM(PtsData!$J$2:J10)</f>
        <v>1990.7</v>
      </c>
      <c r="K10" s="2">
        <f>SUM(PtsData!$K$2:K10)</f>
        <v>2095.1</v>
      </c>
    </row>
    <row r="11" spans="1:11" ht="12.75">
      <c r="A11" s="18">
        <v>10</v>
      </c>
      <c r="B11" s="2">
        <f>SUM(PtsData!$B$2:B11)</f>
        <v>1789</v>
      </c>
      <c r="C11" s="2">
        <f>SUM(PtsData!$C$2:C11)</f>
        <v>1962.1</v>
      </c>
      <c r="D11" s="2">
        <f>SUM(PtsData!$D$2:D11)</f>
        <v>2503.6000000000004</v>
      </c>
      <c r="E11" s="2">
        <f>SUM(PtsData!$E$2:E11)</f>
        <v>2102.8</v>
      </c>
      <c r="F11" s="2">
        <f>SUM(PtsData!$F$2:F11)</f>
        <v>2258</v>
      </c>
      <c r="G11" s="2">
        <f>SUM(PtsData!$G$2:G11)</f>
        <v>2075.6000000000004</v>
      </c>
      <c r="H11" s="2">
        <f>SUM(PtsData!$H$2:H11)</f>
        <v>2197.5</v>
      </c>
      <c r="I11" s="2">
        <f>SUM(PtsData!$I$2:I11)</f>
        <v>2061.4</v>
      </c>
      <c r="J11" s="2">
        <f>SUM(PtsData!$J$2:J11)</f>
        <v>2263.5</v>
      </c>
      <c r="K11" s="2">
        <f>SUM(PtsData!$K$2:K11)</f>
        <v>2342.6</v>
      </c>
    </row>
    <row r="12" spans="1:11" ht="12.75">
      <c r="A12" s="18">
        <v>11</v>
      </c>
      <c r="B12" s="2">
        <f>SUM(PtsData!$B$2:B12)</f>
        <v>1945.5</v>
      </c>
      <c r="C12" s="2">
        <f>SUM(PtsData!$C$2:C12)</f>
        <v>2171.4</v>
      </c>
      <c r="D12" s="2">
        <f>SUM(PtsData!$D$2:D12)</f>
        <v>2756.1000000000004</v>
      </c>
      <c r="E12" s="2">
        <f>SUM(PtsData!$E$2:E12)</f>
        <v>2402.8</v>
      </c>
      <c r="F12" s="2">
        <f>SUM(PtsData!$F$2:F12)</f>
        <v>2532</v>
      </c>
      <c r="G12" s="2">
        <f>SUM(PtsData!$G$2:G12)</f>
        <v>2281.9000000000005</v>
      </c>
      <c r="H12" s="2">
        <f>SUM(PtsData!$H$2:H12)</f>
        <v>2427.8</v>
      </c>
      <c r="I12" s="2">
        <f>SUM(PtsData!$I$2:I12)</f>
        <v>2224.9</v>
      </c>
      <c r="J12" s="2">
        <f>SUM(PtsData!$J$2:J12)</f>
        <v>2426.3</v>
      </c>
      <c r="K12" s="2">
        <f>SUM(PtsData!$K$2:K12)</f>
        <v>2552.9</v>
      </c>
    </row>
    <row r="13" spans="1:11" ht="12.75">
      <c r="A13" s="18">
        <v>12</v>
      </c>
      <c r="B13" s="2">
        <f>SUM(PtsData!$B$2:B13)</f>
        <v>2112</v>
      </c>
      <c r="C13" s="2">
        <f>SUM(PtsData!$C$2:C13)</f>
        <v>2339.9</v>
      </c>
      <c r="D13" s="2">
        <f>SUM(PtsData!$D$2:D13)</f>
        <v>2958.4000000000005</v>
      </c>
      <c r="E13" s="2">
        <f>SUM(PtsData!$E$2:E13)</f>
        <v>2631.3</v>
      </c>
      <c r="F13" s="2">
        <f>SUM(PtsData!$F$2:F13)</f>
        <v>2737.2</v>
      </c>
      <c r="G13" s="2">
        <f>SUM(PtsData!$G$2:G13)</f>
        <v>2537.2000000000007</v>
      </c>
      <c r="H13" s="2">
        <f>SUM(PtsData!$H$2:H13)</f>
        <v>2583.8</v>
      </c>
      <c r="I13" s="2">
        <f>SUM(PtsData!$I$2:I13)</f>
        <v>2455.7000000000003</v>
      </c>
      <c r="J13" s="2">
        <f>SUM(PtsData!$J$2:J13)</f>
        <v>2694.1000000000004</v>
      </c>
      <c r="K13" s="2">
        <f>SUM(PtsData!$K$2:K13)</f>
        <v>2794.1</v>
      </c>
    </row>
    <row r="14" spans="1:11" ht="12.75">
      <c r="A14" s="18">
        <v>13</v>
      </c>
      <c r="B14" s="2">
        <f>SUM(PtsData!$B$2:B14)</f>
        <v>2375.3</v>
      </c>
      <c r="C14" s="2">
        <f>SUM(PtsData!$C$2:C14)</f>
        <v>2455.6</v>
      </c>
      <c r="D14" s="2">
        <f>SUM(PtsData!$D$2:D14)</f>
        <v>3174.6000000000004</v>
      </c>
      <c r="E14" s="2">
        <f>SUM(PtsData!$E$2:E14)</f>
        <v>2816.8</v>
      </c>
      <c r="F14" s="2">
        <f>SUM(PtsData!$F$2:F14)</f>
        <v>2918.8999999999996</v>
      </c>
      <c r="G14" s="2">
        <f>SUM(PtsData!$G$2:G14)</f>
        <v>2702.7000000000007</v>
      </c>
      <c r="H14" s="2">
        <f>SUM(PtsData!$H$2:H14)</f>
        <v>2783.1000000000004</v>
      </c>
      <c r="I14" s="2">
        <f>SUM(PtsData!$I$2:I14)</f>
        <v>2664.0000000000005</v>
      </c>
      <c r="J14" s="2">
        <f>SUM(PtsData!$J$2:J14)</f>
        <v>3005.3</v>
      </c>
      <c r="K14" s="2">
        <f>SUM(PtsData!$K$2:K14)</f>
        <v>3050.2999999999997</v>
      </c>
    </row>
    <row r="15" spans="1:11" ht="12.75">
      <c r="A15" s="18">
        <v>14</v>
      </c>
      <c r="B15" s="2">
        <f>SUM(PtsData!$B$2:B15)</f>
        <v>2700.1000000000004</v>
      </c>
      <c r="C15" s="2">
        <f>SUM(PtsData!$C$2:C15)</f>
        <v>2641.1</v>
      </c>
      <c r="D15" s="2">
        <f>SUM(PtsData!$D$2:D15)</f>
        <v>3462.9000000000005</v>
      </c>
      <c r="E15" s="2">
        <f>SUM(PtsData!$E$2:E15)</f>
        <v>3058</v>
      </c>
      <c r="F15" s="2">
        <f>SUM(PtsData!$F$2:F15)</f>
        <v>3148.3999999999996</v>
      </c>
      <c r="G15" s="2">
        <f>SUM(PtsData!$G$2:G15)</f>
        <v>2963.7000000000007</v>
      </c>
      <c r="H15" s="2">
        <f>SUM(PtsData!$H$2:H15)</f>
        <v>3040.8</v>
      </c>
      <c r="I15" s="2">
        <f>SUM(PtsData!$I$2:I15)</f>
        <v>2868.5000000000005</v>
      </c>
      <c r="J15" s="2">
        <f>SUM(PtsData!$J$2:J15)</f>
        <v>3323.5</v>
      </c>
      <c r="K15" s="2">
        <f>SUM(PtsData!$K$2:K15)</f>
        <v>3247.9999999999995</v>
      </c>
    </row>
    <row r="16" spans="1:11" ht="12.75">
      <c r="A16" s="18">
        <v>15</v>
      </c>
      <c r="B16" s="2">
        <f>SUM(PtsData!$B$2:B16)</f>
        <v>2932.8</v>
      </c>
      <c r="C16" s="2">
        <f>SUM(PtsData!$C$2:C16)</f>
        <v>2818.1</v>
      </c>
      <c r="D16" s="2">
        <f>SUM(PtsData!$D$2:D16)</f>
        <v>3714.4000000000005</v>
      </c>
      <c r="E16" s="2">
        <f>SUM(PtsData!$E$2:E16)</f>
        <v>3337.2</v>
      </c>
      <c r="F16" s="2">
        <f>SUM(PtsData!$F$2:F16)</f>
        <v>3385.8999999999996</v>
      </c>
      <c r="G16" s="2">
        <f>SUM(PtsData!$G$2:G16)</f>
        <v>3178.9000000000005</v>
      </c>
      <c r="H16" s="2">
        <f>SUM(PtsData!$H$2:H16)</f>
        <v>3317.8</v>
      </c>
      <c r="I16" s="2">
        <f>SUM(PtsData!$I$2:I16)</f>
        <v>3091.3000000000006</v>
      </c>
      <c r="J16" s="2">
        <f>SUM(PtsData!$J$2:J16)</f>
        <v>3545.3</v>
      </c>
      <c r="K16" s="2">
        <f>SUM(PtsData!$K$2:K16)</f>
        <v>3523.7999999999997</v>
      </c>
    </row>
    <row r="17" spans="1:11" ht="12.75">
      <c r="A17" s="18">
        <v>16</v>
      </c>
      <c r="B17" s="2">
        <f>SUM(PtsData!$B$2:B17)</f>
        <v>3093.1000000000004</v>
      </c>
      <c r="C17" s="2">
        <f>SUM(PtsData!$C$2:C17)</f>
        <v>2939.2999999999997</v>
      </c>
      <c r="D17" s="2">
        <f>SUM(PtsData!$D$2:D17)</f>
        <v>3851.2000000000007</v>
      </c>
      <c r="E17" s="2">
        <f>SUM(PtsData!$E$2:E17)</f>
        <v>3468</v>
      </c>
      <c r="F17" s="2">
        <f>SUM(PtsData!$F$2:F17)</f>
        <v>3516.5999999999995</v>
      </c>
      <c r="G17" s="2">
        <f>SUM(PtsData!$G$2:G17)</f>
        <v>3309.4000000000005</v>
      </c>
      <c r="H17" s="2">
        <f>SUM(PtsData!$H$2:H17)</f>
        <v>3426.3</v>
      </c>
      <c r="I17" s="2">
        <f>SUM(PtsData!$I$2:I17)</f>
        <v>3190.3000000000006</v>
      </c>
      <c r="J17" s="2">
        <f>SUM(PtsData!$J$2:J17)</f>
        <v>3693.5</v>
      </c>
      <c r="K17" s="2">
        <f>SUM(PtsData!$K$2:K17)</f>
        <v>3637.6</v>
      </c>
    </row>
    <row r="18" spans="1:11" ht="12.75">
      <c r="A18" s="18">
        <v>17</v>
      </c>
      <c r="B18" s="2">
        <f>SUM(PtsData!$B$2:B18)</f>
        <v>3340.8</v>
      </c>
      <c r="C18" s="2">
        <f>SUM(PtsData!$C$2:C18)</f>
        <v>3128.7999999999997</v>
      </c>
      <c r="D18" s="2">
        <f>SUM(PtsData!$D$2:D18)</f>
        <v>4072.9000000000005</v>
      </c>
      <c r="E18" s="2">
        <f>SUM(PtsData!$E$2:E18)</f>
        <v>3687</v>
      </c>
      <c r="F18" s="2">
        <f>SUM(PtsData!$F$2:F18)</f>
        <v>3790.3999999999996</v>
      </c>
      <c r="G18" s="2">
        <f>SUM(PtsData!$G$2:G18)</f>
        <v>3614.1000000000004</v>
      </c>
      <c r="H18" s="2">
        <f>SUM(PtsData!$H$2:H18)</f>
        <v>3698.3</v>
      </c>
      <c r="I18" s="2">
        <f>SUM(PtsData!$I$2:I18)</f>
        <v>3421.600000000001</v>
      </c>
      <c r="J18" s="2">
        <f>SUM(PtsData!$J$2:J18)</f>
        <v>3916.7</v>
      </c>
      <c r="K18" s="2">
        <f>SUM(PtsData!$K$2:K18)</f>
        <v>3871.7999999999997</v>
      </c>
    </row>
    <row r="19" spans="1:11" ht="12.75">
      <c r="A19" s="18">
        <v>18</v>
      </c>
      <c r="B19" s="2">
        <f>SUM(PtsData!$B$2:B19)</f>
        <v>3579.8</v>
      </c>
      <c r="C19" s="2">
        <f>SUM(PtsData!$C$2:C19)</f>
        <v>3381.2999999999997</v>
      </c>
      <c r="D19" s="2">
        <f>SUM(PtsData!$D$2:D19)</f>
        <v>4317.900000000001</v>
      </c>
      <c r="E19" s="2">
        <f>SUM(PtsData!$E$2:E19)</f>
        <v>3901.5</v>
      </c>
      <c r="F19" s="2">
        <f>SUM(PtsData!$F$2:F19)</f>
        <v>4008.7</v>
      </c>
      <c r="G19" s="2">
        <f>SUM(PtsData!$G$2:G19)</f>
        <v>3820.1000000000004</v>
      </c>
      <c r="H19" s="2">
        <f>SUM(PtsData!$H$2:H19)</f>
        <v>3977</v>
      </c>
      <c r="I19" s="2">
        <f>SUM(PtsData!$I$2:I19)</f>
        <v>3656.900000000001</v>
      </c>
      <c r="J19" s="2">
        <f>SUM(PtsData!$J$2:J19)</f>
        <v>4156.2</v>
      </c>
      <c r="K19" s="2">
        <f>SUM(PtsData!$K$2:K19)</f>
        <v>4074.7999999999997</v>
      </c>
    </row>
    <row r="20" spans="1:11" ht="12.75">
      <c r="A20" s="18">
        <v>19</v>
      </c>
      <c r="B20" s="2">
        <f>SUM(PtsData!$B$2:B20)</f>
        <v>3814.5</v>
      </c>
      <c r="C20" s="2">
        <f>SUM(PtsData!$C$2:C20)</f>
        <v>3582.7999999999997</v>
      </c>
      <c r="D20" s="2">
        <f>SUM(PtsData!$D$2:D20)</f>
        <v>4542.400000000001</v>
      </c>
      <c r="E20" s="2">
        <f>SUM(PtsData!$E$2:E20)</f>
        <v>4168.8</v>
      </c>
      <c r="F20" s="2">
        <f>SUM(PtsData!$F$2:F20)</f>
        <v>4216.4</v>
      </c>
      <c r="G20" s="2">
        <f>SUM(PtsData!$G$2:G20)</f>
        <v>4078.4000000000005</v>
      </c>
      <c r="H20" s="2">
        <f>SUM(PtsData!$H$2:H20)</f>
        <v>4219.8</v>
      </c>
      <c r="I20" s="2">
        <f>SUM(PtsData!$I$2:I20)</f>
        <v>3892.200000000001</v>
      </c>
      <c r="J20" s="2">
        <f>SUM(PtsData!$J$2:J20)</f>
        <v>4355.2</v>
      </c>
      <c r="K20" s="2">
        <f>SUM(PtsData!$K$2:K20)</f>
        <v>4292.599999999999</v>
      </c>
    </row>
    <row r="21" spans="1:11" ht="12.75">
      <c r="A21" s="18">
        <v>20</v>
      </c>
      <c r="B21" s="2">
        <f>SUM(PtsData!$B$2:B21)</f>
        <v>4010.5</v>
      </c>
      <c r="C21" s="2">
        <f>SUM(PtsData!$C$2:C21)</f>
        <v>3807.4999999999995</v>
      </c>
      <c r="D21" s="2">
        <f>SUM(PtsData!$D$2:D21)</f>
        <v>4851.700000000001</v>
      </c>
      <c r="E21" s="2">
        <f>SUM(PtsData!$E$2:E21)</f>
        <v>4394.3</v>
      </c>
      <c r="F21" s="2">
        <f>SUM(PtsData!$F$2:F21)</f>
        <v>4467.4</v>
      </c>
      <c r="G21" s="2">
        <f>SUM(PtsData!$G$2:G21)</f>
        <v>4300.700000000001</v>
      </c>
      <c r="H21" s="2">
        <f>SUM(PtsData!$H$2:H21)</f>
        <v>4470.3</v>
      </c>
      <c r="I21" s="2">
        <f>SUM(PtsData!$I$2:I21)</f>
        <v>4090.700000000001</v>
      </c>
      <c r="J21" s="2">
        <f>SUM(PtsData!$J$2:J21)</f>
        <v>4595.5</v>
      </c>
      <c r="K21" s="2">
        <f>SUM(PtsData!$K$2:K21)</f>
        <v>4607.299999999999</v>
      </c>
    </row>
    <row r="22" spans="1:11" ht="12.75">
      <c r="A22" s="18">
        <v>21</v>
      </c>
      <c r="B22" s="2">
        <f>SUM(PtsData!$B$2:B22)</f>
        <v>4241.7</v>
      </c>
      <c r="C22" s="2">
        <f>SUM(PtsData!$C$2:C22)</f>
        <v>3992.4999999999995</v>
      </c>
      <c r="D22" s="2">
        <f>SUM(PtsData!$D$2:D22)</f>
        <v>5139.200000000001</v>
      </c>
      <c r="E22" s="2">
        <f>SUM(PtsData!$E$2:E22)</f>
        <v>4592</v>
      </c>
      <c r="F22" s="2">
        <f>SUM(PtsData!$F$2:F22)</f>
        <v>4662.7</v>
      </c>
      <c r="G22" s="2">
        <f>SUM(PtsData!$G$2:G22)</f>
        <v>4483.900000000001</v>
      </c>
      <c r="H22" s="2">
        <f>SUM(PtsData!$H$2:H22)</f>
        <v>4697.3</v>
      </c>
      <c r="I22" s="2">
        <f>SUM(PtsData!$I$2:I22)</f>
        <v>4288.500000000001</v>
      </c>
      <c r="J22" s="2">
        <f>SUM(PtsData!$J$2:J22)</f>
        <v>4805.2</v>
      </c>
      <c r="K22" s="2">
        <f>SUM(PtsData!$K$2:K22)</f>
        <v>4905.499999999999</v>
      </c>
    </row>
    <row r="23" spans="1:11" ht="12.75">
      <c r="A23" s="18">
        <v>22</v>
      </c>
      <c r="B23" s="2">
        <f>SUM(PtsData!$B$2:B23)</f>
        <v>4445.7</v>
      </c>
      <c r="C23" s="2">
        <f>SUM(PtsData!$C$2:C23)</f>
        <v>4197.2</v>
      </c>
      <c r="D23" s="2">
        <f>SUM(PtsData!$D$2:D23)</f>
        <v>5306.400000000001</v>
      </c>
      <c r="E23" s="2">
        <f>SUM(PtsData!$E$2:E23)</f>
        <v>4825.8</v>
      </c>
      <c r="F23" s="2">
        <f>SUM(PtsData!$F$2:F23)</f>
        <v>4852</v>
      </c>
      <c r="G23" s="2">
        <f>SUM(PtsData!$G$2:G23)</f>
        <v>4742.6</v>
      </c>
      <c r="H23" s="2">
        <f>SUM(PtsData!$H$2:H23)</f>
        <v>4927</v>
      </c>
      <c r="I23" s="2">
        <f>SUM(PtsData!$I$2:I23)</f>
        <v>4584.700000000001</v>
      </c>
      <c r="J23" s="2">
        <f>SUM(PtsData!$J$2:J23)</f>
        <v>5056.4</v>
      </c>
      <c r="K23" s="2">
        <f>SUM(PtsData!$K$2:K23)</f>
        <v>5148.299999999999</v>
      </c>
    </row>
    <row r="24" spans="1:11" ht="12.75">
      <c r="A24" s="18">
        <v>23</v>
      </c>
      <c r="B24" s="2">
        <f>SUM(PtsData!$B$2:B24)</f>
        <v>4658.4</v>
      </c>
      <c r="C24" s="2">
        <f>SUM(PtsData!$C$2:C24)</f>
        <v>4454.9</v>
      </c>
      <c r="D24" s="2">
        <f>SUM(PtsData!$D$2:D24)</f>
        <v>5585.1</v>
      </c>
      <c r="E24" s="2">
        <f>SUM(PtsData!$E$2:E24)</f>
        <v>4948.1</v>
      </c>
      <c r="F24" s="2">
        <f>SUM(PtsData!$F$2:F24)</f>
        <v>5095.3</v>
      </c>
      <c r="G24" s="2">
        <f>SUM(PtsData!$G$2:G24)</f>
        <v>4938.6</v>
      </c>
      <c r="H24" s="2">
        <f>SUM(PtsData!$H$2:H24)</f>
        <v>5125.2</v>
      </c>
      <c r="I24" s="2">
        <f>SUM(PtsData!$I$2:I24)</f>
        <v>4809.200000000001</v>
      </c>
      <c r="J24" s="2">
        <f>SUM(PtsData!$J$2:J24)</f>
        <v>5230.2</v>
      </c>
      <c r="K24" s="2">
        <f>SUM(PtsData!$K$2:K24)</f>
        <v>5421.999999999999</v>
      </c>
    </row>
    <row r="25" spans="1:11" ht="12.75">
      <c r="A25" s="18">
        <v>24</v>
      </c>
      <c r="B25" s="2">
        <f>SUM(PtsData!$B$2:B25)</f>
        <v>4840.099999999999</v>
      </c>
      <c r="C25" s="2">
        <f>SUM(PtsData!$C$2:C25)</f>
        <v>4597.4</v>
      </c>
      <c r="D25" s="2">
        <f>SUM(PtsData!$D$2:D25)</f>
        <v>5894.3</v>
      </c>
      <c r="E25" s="2">
        <f>SUM(PtsData!$E$2:E25)</f>
        <v>5082.400000000001</v>
      </c>
      <c r="F25" s="2">
        <f>SUM(PtsData!$F$2:F25)</f>
        <v>5261.3</v>
      </c>
      <c r="G25" s="2">
        <f>SUM(PtsData!$G$2:G25)</f>
        <v>5164.6</v>
      </c>
      <c r="H25" s="2">
        <f>SUM(PtsData!$H$2:H25)</f>
        <v>5265.7</v>
      </c>
      <c r="I25" s="2">
        <f>SUM(PtsData!$I$2:I25)</f>
        <v>4997.400000000001</v>
      </c>
      <c r="J25" s="2">
        <f>SUM(PtsData!$J$2:J25)</f>
        <v>5424.7</v>
      </c>
      <c r="K25" s="2">
        <f>SUM(PtsData!$K$2:K25)</f>
        <v>5696.699999999999</v>
      </c>
    </row>
    <row r="26" spans="1:11" ht="12.75">
      <c r="A26" s="18">
        <v>25</v>
      </c>
      <c r="B26" s="2">
        <f>SUM(PtsData!$B$2:B26)</f>
        <v>5017.299999999999</v>
      </c>
      <c r="C26" s="2">
        <f>SUM(PtsData!$C$2:C26)</f>
        <v>4733.9</v>
      </c>
      <c r="D26" s="2">
        <f>SUM(PtsData!$D$2:D26)</f>
        <v>6137.6</v>
      </c>
      <c r="E26" s="2">
        <f>SUM(PtsData!$E$2:E26)</f>
        <v>5203.1</v>
      </c>
      <c r="F26" s="2">
        <f>SUM(PtsData!$F$2:F26)</f>
        <v>5560.8</v>
      </c>
      <c r="G26" s="2">
        <f>SUM(PtsData!$G$2:G26)</f>
        <v>5346.1</v>
      </c>
      <c r="H26" s="2">
        <f>SUM(PtsData!$H$2:H26)</f>
        <v>5515.4</v>
      </c>
      <c r="I26" s="2">
        <f>SUM(PtsData!$I$2:I26)</f>
        <v>5308.400000000001</v>
      </c>
      <c r="J26" s="2">
        <f>SUM(PtsData!$J$2:J26)</f>
        <v>5603.7</v>
      </c>
      <c r="K26" s="2">
        <f>SUM(PtsData!$K$2:K26)</f>
        <v>5923.899999999999</v>
      </c>
    </row>
    <row r="27" spans="1:11" ht="12.75">
      <c r="A27" s="18">
        <v>26</v>
      </c>
      <c r="B27" s="2">
        <f>SUM(PtsData!$B$2:B27)</f>
        <v>5205.799999999999</v>
      </c>
      <c r="C27" s="2">
        <f>SUM(PtsData!$C$2:C27)</f>
        <v>4895.099999999999</v>
      </c>
      <c r="D27" s="2">
        <f>SUM(PtsData!$D$2:D27)</f>
        <v>6397.400000000001</v>
      </c>
      <c r="E27" s="2">
        <f>SUM(PtsData!$E$2:E27)</f>
        <v>5435.6</v>
      </c>
      <c r="F27" s="2">
        <f>SUM(PtsData!$F$2:F27)</f>
        <v>5817.3</v>
      </c>
      <c r="G27" s="2">
        <f>SUM(PtsData!$G$2:G27)</f>
        <v>5528.8</v>
      </c>
      <c r="H27" s="2">
        <f>SUM(PtsData!$H$2:H27)</f>
        <v>5721.2</v>
      </c>
      <c r="I27" s="2">
        <f>SUM(PtsData!$I$2:I27)</f>
        <v>5451.200000000001</v>
      </c>
      <c r="J27" s="2">
        <f>SUM(PtsData!$J$2:J27)</f>
        <v>5813</v>
      </c>
      <c r="K27" s="2">
        <f>SUM(PtsData!$K$2:K27)</f>
        <v>6159.699999999999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A12" sqref="A12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65</v>
      </c>
      <c r="C4" s="2">
        <v>131</v>
      </c>
      <c r="D4" s="2">
        <v>129.8</v>
      </c>
      <c r="E4" s="2">
        <v>260.8</v>
      </c>
      <c r="F4" s="2">
        <v>260.8</v>
      </c>
      <c r="G4" s="2">
        <v>0</v>
      </c>
    </row>
    <row r="5" spans="1:7" ht="12.75">
      <c r="A5" s="2">
        <v>2</v>
      </c>
      <c r="B5" s="2" t="s">
        <v>68</v>
      </c>
      <c r="C5" s="2">
        <v>110</v>
      </c>
      <c r="D5" s="2">
        <v>127.8</v>
      </c>
      <c r="E5" s="2">
        <v>237.8</v>
      </c>
      <c r="F5" s="2">
        <v>237.8</v>
      </c>
      <c r="G5" s="2">
        <v>23</v>
      </c>
    </row>
    <row r="6" spans="1:7" ht="12.75">
      <c r="A6" s="2">
        <v>3</v>
      </c>
      <c r="B6" s="2" t="s">
        <v>63</v>
      </c>
      <c r="C6" s="2">
        <v>133</v>
      </c>
      <c r="D6" s="2">
        <v>91</v>
      </c>
      <c r="E6" s="2">
        <v>224</v>
      </c>
      <c r="F6" s="2">
        <v>224</v>
      </c>
      <c r="G6" s="2">
        <v>36.8</v>
      </c>
    </row>
    <row r="7" spans="1:7" ht="12.75">
      <c r="A7" s="2">
        <v>4</v>
      </c>
      <c r="B7" s="2" t="s">
        <v>69</v>
      </c>
      <c r="C7" s="2">
        <v>130</v>
      </c>
      <c r="D7" s="2">
        <v>62.2</v>
      </c>
      <c r="E7" s="2">
        <v>192.2</v>
      </c>
      <c r="F7" s="2">
        <v>192.2</v>
      </c>
      <c r="G7" s="2">
        <v>68.7</v>
      </c>
    </row>
    <row r="8" spans="1:7" ht="12.75">
      <c r="A8" s="2">
        <v>5</v>
      </c>
      <c r="B8" s="2" t="s">
        <v>64</v>
      </c>
      <c r="C8" s="2">
        <v>114</v>
      </c>
      <c r="D8" s="2">
        <v>68.5</v>
      </c>
      <c r="E8" s="2">
        <v>182.5</v>
      </c>
      <c r="F8" s="2">
        <v>182.5</v>
      </c>
      <c r="G8" s="2">
        <v>78.3</v>
      </c>
    </row>
    <row r="9" spans="1:7" ht="12.75">
      <c r="A9" s="2">
        <v>6</v>
      </c>
      <c r="B9" s="2" t="s">
        <v>66</v>
      </c>
      <c r="C9" s="2">
        <v>108</v>
      </c>
      <c r="D9" s="2">
        <v>74.2</v>
      </c>
      <c r="E9" s="2">
        <v>182.2</v>
      </c>
      <c r="F9" s="2">
        <v>182.2</v>
      </c>
      <c r="G9" s="2">
        <v>78.7</v>
      </c>
    </row>
    <row r="10" spans="1:7" ht="12.75">
      <c r="A10" s="2">
        <v>6</v>
      </c>
      <c r="B10" s="2" t="s">
        <v>70</v>
      </c>
      <c r="C10" s="2">
        <v>102</v>
      </c>
      <c r="D10" s="2">
        <v>80.2</v>
      </c>
      <c r="E10" s="2">
        <v>182.2</v>
      </c>
      <c r="F10" s="2">
        <v>182.2</v>
      </c>
      <c r="G10" s="2">
        <v>78.7</v>
      </c>
    </row>
    <row r="11" spans="1:7" ht="12.75">
      <c r="A11" s="2">
        <v>8</v>
      </c>
      <c r="B11" s="2" t="s">
        <v>71</v>
      </c>
      <c r="C11" s="2">
        <v>95</v>
      </c>
      <c r="D11" s="2">
        <v>86.2</v>
      </c>
      <c r="E11" s="2">
        <v>181.2</v>
      </c>
      <c r="F11" s="2">
        <v>181.2</v>
      </c>
      <c r="G11" s="2">
        <v>79.7</v>
      </c>
    </row>
    <row r="12" spans="1:7" ht="12.75">
      <c r="A12" s="2">
        <v>9</v>
      </c>
      <c r="B12" s="2" t="s">
        <v>72</v>
      </c>
      <c r="C12" s="2">
        <v>107</v>
      </c>
      <c r="D12" s="2">
        <v>70.5</v>
      </c>
      <c r="E12" s="2">
        <v>177.5</v>
      </c>
      <c r="F12" s="2">
        <v>177.5</v>
      </c>
      <c r="G12" s="2">
        <v>83.3</v>
      </c>
    </row>
    <row r="13" spans="1:7" ht="12.75">
      <c r="A13" s="2">
        <v>10</v>
      </c>
      <c r="B13" s="2" t="s">
        <v>67</v>
      </c>
      <c r="C13" s="2">
        <v>82</v>
      </c>
      <c r="D13" s="2">
        <v>69.3</v>
      </c>
      <c r="E13" s="2">
        <v>151.3</v>
      </c>
      <c r="F13" s="2">
        <v>151.3</v>
      </c>
      <c r="G13" s="2">
        <v>109.5</v>
      </c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28" sqref="B28"/>
    </sheetView>
  </sheetViews>
  <sheetFormatPr defaultColWidth="9.33203125" defaultRowHeight="12.75"/>
  <cols>
    <col min="1" max="1" width="9.33203125" style="17" customWidth="1"/>
    <col min="2" max="4" width="9.33203125" style="2" customWidth="1"/>
    <col min="5" max="5" width="9.83203125" style="2" bestFit="1" customWidth="1"/>
    <col min="6" max="11" width="9.33203125" style="2" customWidth="1"/>
    <col min="12" max="16384" width="9.33203125" style="17" customWidth="1"/>
  </cols>
  <sheetData>
    <row r="1" spans="1:11" ht="12.75">
      <c r="A1" s="2"/>
      <c r="B1" s="18" t="s">
        <v>74</v>
      </c>
      <c r="C1" s="18" t="s">
        <v>47</v>
      </c>
      <c r="D1" s="18" t="s">
        <v>48</v>
      </c>
      <c r="E1" s="18" t="s">
        <v>50</v>
      </c>
      <c r="F1" s="18" t="s">
        <v>49</v>
      </c>
      <c r="G1" s="18" t="s">
        <v>51</v>
      </c>
      <c r="H1" s="18" t="s">
        <v>60</v>
      </c>
      <c r="I1" s="18" t="s">
        <v>73</v>
      </c>
      <c r="J1" s="18" t="s">
        <v>52</v>
      </c>
      <c r="K1" s="18" t="s">
        <v>53</v>
      </c>
    </row>
    <row r="2" spans="1:11" ht="12.75">
      <c r="A2" s="18">
        <v>1</v>
      </c>
      <c r="B2" s="2">
        <f>1!F12</f>
        <v>177.5</v>
      </c>
      <c r="C2" s="2">
        <f>1!E10</f>
        <v>182.2</v>
      </c>
      <c r="D2" s="2">
        <f>1!E8</f>
        <v>182.5</v>
      </c>
      <c r="E2" s="2">
        <f>1!E5</f>
        <v>237.8</v>
      </c>
      <c r="F2" s="2">
        <f>1!E6</f>
        <v>224</v>
      </c>
      <c r="G2" s="2">
        <f>1!E13</f>
        <v>151.3</v>
      </c>
      <c r="H2" s="2">
        <f>1!E9</f>
        <v>182.2</v>
      </c>
      <c r="I2" s="2">
        <f>1!E4</f>
        <v>260.8</v>
      </c>
      <c r="J2" s="2">
        <f>1!E7</f>
        <v>192.2</v>
      </c>
      <c r="K2" s="2">
        <f>1!E11</f>
        <v>181.2</v>
      </c>
    </row>
    <row r="3" spans="1:11" ht="12.75">
      <c r="A3" s="18">
        <v>2</v>
      </c>
      <c r="B3" s="2">
        <f>2!E12</f>
        <v>162.5</v>
      </c>
      <c r="C3" s="2">
        <f>2!E5</f>
        <v>252</v>
      </c>
      <c r="D3" s="2">
        <f>2!E4</f>
        <v>282.2</v>
      </c>
      <c r="E3" s="2">
        <f>2!E11</f>
        <v>164.2</v>
      </c>
      <c r="F3" s="2">
        <f>2!E9</f>
        <v>187</v>
      </c>
      <c r="G3" s="2">
        <f>2!E10</f>
        <v>183</v>
      </c>
      <c r="H3" s="2">
        <f>2!E13</f>
        <v>159</v>
      </c>
      <c r="I3" s="2">
        <f>2!E8</f>
        <v>197.3</v>
      </c>
      <c r="J3" s="2">
        <f>2!E6</f>
        <v>225.3</v>
      </c>
      <c r="K3" s="2">
        <f>2!E7</f>
        <v>222.7</v>
      </c>
    </row>
    <row r="4" spans="1:11" ht="12.75">
      <c r="A4" s="18">
        <v>3</v>
      </c>
      <c r="B4" s="2">
        <f>3!E11</f>
        <v>161.3</v>
      </c>
      <c r="C4" s="2">
        <f>3!E9</f>
        <v>206.3</v>
      </c>
      <c r="D4" s="2">
        <f>3!E7</f>
        <v>258.7</v>
      </c>
      <c r="E4" s="2">
        <f>3!E12</f>
        <v>158</v>
      </c>
      <c r="F4" s="2">
        <f>3!E6</f>
        <v>263.5</v>
      </c>
      <c r="G4" s="2">
        <f>3!E5</f>
        <v>286.8</v>
      </c>
      <c r="H4" s="2">
        <f>3!E8</f>
        <v>208.8</v>
      </c>
      <c r="I4" s="2">
        <f>3!E13</f>
        <v>132</v>
      </c>
      <c r="J4" s="2">
        <f>3!E10</f>
        <v>200.7</v>
      </c>
      <c r="K4" s="2">
        <f>3!E4</f>
        <v>302.2</v>
      </c>
    </row>
    <row r="5" spans="1:11" ht="12.75">
      <c r="A5" s="18">
        <v>4</v>
      </c>
      <c r="B5" s="2">
        <f>4!E13</f>
        <v>136.8</v>
      </c>
      <c r="C5" s="2">
        <f>4!E9</f>
        <v>246.3</v>
      </c>
      <c r="D5" s="2">
        <f>4!E4</f>
        <v>318</v>
      </c>
      <c r="E5" s="2">
        <f>4!E5</f>
        <v>280.5</v>
      </c>
      <c r="F5" s="2">
        <f>4!E7</f>
        <v>253.8</v>
      </c>
      <c r="G5" s="2">
        <f>4!E8</f>
        <v>251.8</v>
      </c>
      <c r="H5" s="2">
        <f>4!E12</f>
        <v>196</v>
      </c>
      <c r="I5" s="2">
        <f>4!E11</f>
        <v>203</v>
      </c>
      <c r="J5" s="2">
        <f>4!E6</f>
        <v>261.7</v>
      </c>
      <c r="K5" s="2">
        <f>4!E10</f>
        <v>216</v>
      </c>
    </row>
    <row r="6" spans="1:11" ht="12.75">
      <c r="A6" s="18">
        <v>5</v>
      </c>
      <c r="B6" s="2">
        <f>5!E10</f>
        <v>187.7</v>
      </c>
      <c r="C6" s="2">
        <f>5!E9</f>
        <v>190.7</v>
      </c>
      <c r="D6" s="2">
        <f>5!E4</f>
        <v>251.7</v>
      </c>
      <c r="E6" s="2">
        <f>5!E7</f>
        <v>212.3</v>
      </c>
      <c r="F6" s="2">
        <f>5!E11</f>
        <v>184</v>
      </c>
      <c r="G6" s="2">
        <f>5!E12</f>
        <v>180</v>
      </c>
      <c r="H6" s="2">
        <f>5!E6</f>
        <v>221.2</v>
      </c>
      <c r="I6" s="2">
        <f>5!E8</f>
        <v>211.8</v>
      </c>
      <c r="J6" s="2">
        <f>5!E13</f>
        <v>167.2</v>
      </c>
      <c r="K6" s="2">
        <f>5!E5</f>
        <v>247.2</v>
      </c>
    </row>
    <row r="7" spans="1:11" ht="12.75">
      <c r="A7" s="18">
        <v>6</v>
      </c>
      <c r="B7" s="2">
        <f>6!E13</f>
        <v>146</v>
      </c>
      <c r="C7" s="2">
        <f>6!E12</f>
        <v>156.3</v>
      </c>
      <c r="D7" s="2">
        <f>6!E7</f>
        <v>198</v>
      </c>
      <c r="E7" s="2">
        <f>6!E11</f>
        <v>166.5</v>
      </c>
      <c r="F7" s="2">
        <f>6!E10</f>
        <v>177.5</v>
      </c>
      <c r="G7" s="2">
        <f>6!E5</f>
        <v>221.8</v>
      </c>
      <c r="H7" s="2">
        <f>6!E9</f>
        <v>186.2</v>
      </c>
      <c r="I7" s="2">
        <f>6!E8</f>
        <v>187.8</v>
      </c>
      <c r="J7" s="2">
        <f>6!E4</f>
        <v>236.5</v>
      </c>
      <c r="K7" s="2">
        <f>6!E6</f>
        <v>218.5</v>
      </c>
    </row>
    <row r="8" spans="1:11" ht="12.75">
      <c r="A8" s="18">
        <v>7</v>
      </c>
      <c r="B8" s="2">
        <f>7!E12</f>
        <v>186.5</v>
      </c>
      <c r="C8" s="2">
        <f>7!E10</f>
        <v>202.7</v>
      </c>
      <c r="D8" s="2">
        <f>7!E5</f>
        <v>295</v>
      </c>
      <c r="E8" s="2">
        <f>7!E9</f>
        <v>210.3</v>
      </c>
      <c r="F8" s="2">
        <f>7!E6</f>
        <v>249.5</v>
      </c>
      <c r="G8" s="2">
        <f>7!E11</f>
        <v>188.5</v>
      </c>
      <c r="H8" s="2">
        <f>7!E4</f>
        <v>333.7</v>
      </c>
      <c r="I8" s="2">
        <f>7!E7</f>
        <v>226</v>
      </c>
      <c r="J8" s="2">
        <f>7!E13</f>
        <v>184.5</v>
      </c>
      <c r="K8" s="2">
        <f>7!E8</f>
        <v>225.8</v>
      </c>
    </row>
    <row r="9" spans="1:11" ht="12.75">
      <c r="A9" s="18">
        <v>8</v>
      </c>
      <c r="B9" s="2">
        <f>8!E12</f>
        <v>191.8</v>
      </c>
      <c r="C9" s="2">
        <f>8!E13</f>
        <v>168.3</v>
      </c>
      <c r="D9" s="2">
        <f>8!E7</f>
        <v>250.7</v>
      </c>
      <c r="E9" s="2">
        <f>8!E11</f>
        <v>218</v>
      </c>
      <c r="F9" s="2">
        <f>8!E6</f>
        <v>255.7</v>
      </c>
      <c r="G9" s="2">
        <f>8!E10</f>
        <v>221.2</v>
      </c>
      <c r="H9" s="2">
        <f>8!E8</f>
        <v>239</v>
      </c>
      <c r="I9" s="2">
        <f>8!E9</f>
        <v>229.3</v>
      </c>
      <c r="J9" s="2">
        <f>8!E4</f>
        <v>270.8</v>
      </c>
      <c r="K9" s="2">
        <f>8!E5</f>
        <v>256.5</v>
      </c>
    </row>
    <row r="10" spans="1:11" ht="12.75">
      <c r="A10" s="18">
        <v>9</v>
      </c>
      <c r="B10" s="2">
        <f>9!E11</f>
        <v>209.7</v>
      </c>
      <c r="C10" s="2">
        <f>9!E13</f>
        <v>180</v>
      </c>
      <c r="D10" s="2">
        <f>9!E6</f>
        <v>230.8</v>
      </c>
      <c r="E10" s="2">
        <f>9!E10</f>
        <v>211.7</v>
      </c>
      <c r="F10" s="2">
        <f>9!E4</f>
        <v>262.7</v>
      </c>
      <c r="G10" s="2">
        <f>9!E7</f>
        <v>226.2</v>
      </c>
      <c r="H10" s="2">
        <f>9!E9</f>
        <v>213.2</v>
      </c>
      <c r="I10" s="2">
        <f>9!E12</f>
        <v>203.7</v>
      </c>
      <c r="J10" s="2">
        <f>9!E5</f>
        <v>251.8</v>
      </c>
      <c r="K10" s="2">
        <f>9!E8</f>
        <v>225</v>
      </c>
    </row>
    <row r="11" spans="1:11" ht="12.75">
      <c r="A11" s="18">
        <v>10</v>
      </c>
      <c r="B11" s="2">
        <f>'10'!E9</f>
        <v>229.2</v>
      </c>
      <c r="C11" s="2">
        <f>'10'!E12</f>
        <v>177.3</v>
      </c>
      <c r="D11" s="2">
        <f>'10'!E8</f>
        <v>236</v>
      </c>
      <c r="E11" s="2">
        <f>'10'!E7</f>
        <v>243.5</v>
      </c>
      <c r="F11" s="2">
        <f>'10'!E11</f>
        <v>200.3</v>
      </c>
      <c r="G11" s="2">
        <f>'10'!E13</f>
        <v>165</v>
      </c>
      <c r="H11" s="2">
        <f>'10'!E5</f>
        <v>258.2</v>
      </c>
      <c r="I11" s="2">
        <f>'10'!E10</f>
        <v>209.7</v>
      </c>
      <c r="J11" s="2">
        <f>'10'!E4</f>
        <v>272.8</v>
      </c>
      <c r="K11" s="2">
        <f>'10'!E6</f>
        <v>247.5</v>
      </c>
    </row>
    <row r="12" spans="1:11" ht="12.75">
      <c r="A12" s="18">
        <v>11</v>
      </c>
      <c r="B12" s="2">
        <f>'11'!E13</f>
        <v>156.5</v>
      </c>
      <c r="C12" s="2">
        <f>'11'!E9</f>
        <v>209.3</v>
      </c>
      <c r="D12" s="2">
        <f>'11'!E6</f>
        <v>252.5</v>
      </c>
      <c r="E12" s="2">
        <f>'11'!E4</f>
        <v>300</v>
      </c>
      <c r="F12" s="2">
        <f>'11'!E5</f>
        <v>274</v>
      </c>
      <c r="G12" s="2">
        <f>'11'!E10</f>
        <v>206.3</v>
      </c>
      <c r="H12" s="2">
        <f>'11'!E7</f>
        <v>230.3</v>
      </c>
      <c r="I12" s="2">
        <f>'11'!E11</f>
        <v>163.5</v>
      </c>
      <c r="J12" s="2">
        <f>'11'!E12</f>
        <v>162.8</v>
      </c>
      <c r="K12" s="2">
        <f>'11'!E8</f>
        <v>210.3</v>
      </c>
    </row>
    <row r="13" spans="1:11" ht="12.75">
      <c r="A13" s="18">
        <v>12</v>
      </c>
      <c r="B13" s="2">
        <f>'12'!E12</f>
        <v>166.5</v>
      </c>
      <c r="C13" s="2">
        <f>'12'!E11</f>
        <v>168.5</v>
      </c>
      <c r="D13" s="2">
        <f>'12'!E10</f>
        <v>202.3</v>
      </c>
      <c r="E13" s="2">
        <f>'12'!E8</f>
        <v>228.5</v>
      </c>
      <c r="F13" s="2">
        <f>'12'!E9</f>
        <v>205.2</v>
      </c>
      <c r="G13" s="2">
        <f>'12'!E5</f>
        <v>255.3</v>
      </c>
      <c r="H13" s="2">
        <f>'12'!E13</f>
        <v>156</v>
      </c>
      <c r="I13" s="2">
        <f>'12'!E7</f>
        <v>230.8</v>
      </c>
      <c r="J13" s="2">
        <f>'12'!E4</f>
        <v>267.8</v>
      </c>
      <c r="K13" s="2">
        <f>'12'!E6</f>
        <v>241.2</v>
      </c>
    </row>
    <row r="14" spans="1:11" ht="12.75">
      <c r="A14" s="18">
        <v>13</v>
      </c>
      <c r="B14" s="2">
        <f>'13'!E5</f>
        <v>263.3</v>
      </c>
      <c r="C14" s="2">
        <f>'13'!E13</f>
        <v>115.7</v>
      </c>
      <c r="D14" s="2">
        <f>'13'!E7</f>
        <v>216.2</v>
      </c>
      <c r="E14" s="2">
        <f>'13'!E10</f>
        <v>185.5</v>
      </c>
      <c r="F14" s="2">
        <f>'13'!E11</f>
        <v>181.7</v>
      </c>
      <c r="G14" s="2">
        <f>'13'!E12</f>
        <v>165.5</v>
      </c>
      <c r="H14" s="2">
        <f>'13'!E9</f>
        <v>199.3</v>
      </c>
      <c r="I14" s="2">
        <f>'13'!E8</f>
        <v>208.3</v>
      </c>
      <c r="J14" s="2">
        <f>'13'!E4</f>
        <v>311.2</v>
      </c>
      <c r="K14" s="2">
        <f>'13'!E6</f>
        <v>256.2</v>
      </c>
    </row>
    <row r="15" spans="1:11" ht="12.75">
      <c r="A15" s="18">
        <v>14</v>
      </c>
      <c r="B15" s="2">
        <f>'14'!E4</f>
        <v>324.8</v>
      </c>
      <c r="C15" s="2">
        <f>'14'!E13</f>
        <v>185.5</v>
      </c>
      <c r="D15" s="2">
        <f>'14'!E6</f>
        <v>288.3</v>
      </c>
      <c r="E15" s="2">
        <f>'14'!E9</f>
        <v>241.2</v>
      </c>
      <c r="F15" s="2">
        <f>'14'!E10</f>
        <v>229.5</v>
      </c>
      <c r="G15" s="2">
        <f>'14'!E7</f>
        <v>261</v>
      </c>
      <c r="H15" s="2">
        <f>'14'!E8</f>
        <v>257.7</v>
      </c>
      <c r="I15" s="2">
        <f>'14'!E11</f>
        <v>204.5</v>
      </c>
      <c r="J15" s="2">
        <f>'14'!E5</f>
        <v>318.2</v>
      </c>
      <c r="K15" s="2">
        <f>'14'!E12</f>
        <v>197.7</v>
      </c>
    </row>
    <row r="16" spans="1:11" ht="12.75">
      <c r="A16" s="18">
        <v>15</v>
      </c>
      <c r="B16" s="2">
        <f>'15'!E9</f>
        <v>232.7</v>
      </c>
      <c r="C16" s="2">
        <f>'15'!E13</f>
        <v>177</v>
      </c>
      <c r="D16" s="2">
        <f>'15'!E7</f>
        <v>251.5</v>
      </c>
      <c r="E16" s="2">
        <f>'15'!E4</f>
        <v>279.2</v>
      </c>
      <c r="F16" s="2">
        <f>'15'!E8</f>
        <v>237.5</v>
      </c>
      <c r="G16" s="2">
        <f>'15'!E12</f>
        <v>215.2</v>
      </c>
      <c r="H16" s="2">
        <f>'15'!E5</f>
        <v>277</v>
      </c>
      <c r="I16" s="2">
        <f>'15'!E10</f>
        <v>222.8</v>
      </c>
      <c r="J16" s="2">
        <f>'15'!E11</f>
        <v>221.8</v>
      </c>
      <c r="K16" s="2">
        <f>'15'!E6</f>
        <v>275.8</v>
      </c>
    </row>
    <row r="17" spans="1:11" ht="12.75">
      <c r="A17" s="18">
        <v>16</v>
      </c>
      <c r="B17" s="2">
        <f>'16'!E4</f>
        <v>160.3</v>
      </c>
      <c r="C17" s="2">
        <f>'16'!E10</f>
        <v>121.2</v>
      </c>
      <c r="D17" s="2">
        <f>'16'!E6</f>
        <v>136.8</v>
      </c>
      <c r="E17" s="2">
        <f>'16'!E7</f>
        <v>130.8</v>
      </c>
      <c r="F17" s="2">
        <f>'16'!E8</f>
        <v>130.7</v>
      </c>
      <c r="G17" s="2">
        <f>'16'!E9</f>
        <v>130.5</v>
      </c>
      <c r="H17" s="2">
        <f>'16'!E12</f>
        <v>108.5</v>
      </c>
      <c r="I17" s="2">
        <f>'16'!E13</f>
        <v>99</v>
      </c>
      <c r="J17" s="2">
        <f>'16'!E5</f>
        <v>148.2</v>
      </c>
      <c r="K17" s="2">
        <f>'16'!E11</f>
        <v>113.8</v>
      </c>
    </row>
    <row r="18" spans="1:11" ht="12.75">
      <c r="A18" s="18">
        <v>17</v>
      </c>
      <c r="B18" s="2">
        <f>'17'!E7</f>
        <v>247.7</v>
      </c>
      <c r="C18" s="2">
        <f>'17'!E13</f>
        <v>189.5</v>
      </c>
      <c r="D18" s="2">
        <f>'17'!E11</f>
        <v>221.7</v>
      </c>
      <c r="E18" s="2">
        <f>'17'!E12</f>
        <v>219</v>
      </c>
      <c r="F18" s="2">
        <f>'17'!E5</f>
        <v>273.8</v>
      </c>
      <c r="G18" s="2">
        <f>'17'!E4</f>
        <v>304.7</v>
      </c>
      <c r="H18" s="2">
        <f>'17'!E6</f>
        <v>272</v>
      </c>
      <c r="I18" s="2">
        <f>'17'!E9</f>
        <v>231.3</v>
      </c>
      <c r="J18" s="2">
        <f>'17'!E10</f>
        <v>223.2</v>
      </c>
      <c r="K18" s="2">
        <f>'17'!E8</f>
        <v>234.2</v>
      </c>
    </row>
    <row r="19" spans="1:11" ht="12.75">
      <c r="A19" s="18">
        <v>18</v>
      </c>
      <c r="B19" s="2">
        <f>'18'!E8</f>
        <v>239</v>
      </c>
      <c r="C19" s="2">
        <f>'18'!E5</f>
        <v>252.5</v>
      </c>
      <c r="D19" s="2">
        <f>'18'!E6</f>
        <v>245</v>
      </c>
      <c r="E19" s="2">
        <f>'18'!E11</f>
        <v>214.5</v>
      </c>
      <c r="F19" s="2">
        <f>'18'!E10</f>
        <v>218.3</v>
      </c>
      <c r="G19" s="2">
        <f>'18'!E12</f>
        <v>206</v>
      </c>
      <c r="H19" s="2">
        <f>'18'!E4</f>
        <v>278.7</v>
      </c>
      <c r="I19" s="2">
        <f>'18'!E9</f>
        <v>235.3</v>
      </c>
      <c r="J19" s="2">
        <f>'18'!E7</f>
        <v>239.5</v>
      </c>
      <c r="K19" s="2">
        <f>'18'!E13</f>
        <v>203</v>
      </c>
    </row>
    <row r="20" spans="1:11" ht="12.75">
      <c r="A20" s="18">
        <v>19</v>
      </c>
      <c r="B20" s="2">
        <f>'19'!E8</f>
        <v>234.7</v>
      </c>
      <c r="C20" s="2">
        <f>'19'!E12</f>
        <v>201.5</v>
      </c>
      <c r="D20" s="2">
        <f>'19'!E9</f>
        <v>224.5</v>
      </c>
      <c r="E20" s="2">
        <f>'19'!E4</f>
        <v>267.3</v>
      </c>
      <c r="F20" s="2">
        <f>'19'!E11</f>
        <v>207.7</v>
      </c>
      <c r="G20" s="2">
        <f>'19'!E5</f>
        <v>258.3</v>
      </c>
      <c r="H20" s="2">
        <f>'19'!E6</f>
        <v>242.8</v>
      </c>
      <c r="I20" s="2">
        <f>'19'!E7</f>
        <v>235.3</v>
      </c>
      <c r="J20" s="2">
        <f>'19'!E13</f>
        <v>199</v>
      </c>
      <c r="K20" s="2">
        <f>'19'!E10</f>
        <v>217.8</v>
      </c>
    </row>
    <row r="21" spans="1:11" ht="12.75">
      <c r="A21" s="18">
        <v>20</v>
      </c>
      <c r="B21" s="2">
        <f>'20'!E13</f>
        <v>196</v>
      </c>
      <c r="C21" s="2">
        <f>'20'!E10</f>
        <v>224.7</v>
      </c>
      <c r="D21" s="2">
        <f>'20'!E5</f>
        <v>309.3</v>
      </c>
      <c r="E21" s="2">
        <f>'20'!E9</f>
        <v>225.5</v>
      </c>
      <c r="F21" s="2">
        <f>'20'!E6</f>
        <v>251</v>
      </c>
      <c r="G21" s="2">
        <f>'20'!E11</f>
        <v>222.3</v>
      </c>
      <c r="H21" s="2">
        <f>'20'!E7</f>
        <v>250.5</v>
      </c>
      <c r="I21" s="2">
        <f>'20'!E12</f>
        <v>198.5</v>
      </c>
      <c r="J21" s="2">
        <f>'20'!E8</f>
        <v>240.3</v>
      </c>
      <c r="K21" s="2">
        <f>'20'!E4</f>
        <v>314.7</v>
      </c>
    </row>
    <row r="22" spans="1:11" ht="12.75">
      <c r="A22" s="18">
        <v>21</v>
      </c>
      <c r="B22" s="2">
        <f>'21'!E6</f>
        <v>231.2</v>
      </c>
      <c r="C22" s="2">
        <f>'21'!E12</f>
        <v>185</v>
      </c>
      <c r="D22" s="2">
        <f>'21'!E5</f>
        <v>287.5</v>
      </c>
      <c r="E22" s="2">
        <f>'21'!E10</f>
        <v>197.7</v>
      </c>
      <c r="F22" s="2">
        <f>'21'!E11</f>
        <v>195.3</v>
      </c>
      <c r="G22" s="2">
        <f>'21'!E13</f>
        <v>183.2</v>
      </c>
      <c r="H22" s="2">
        <f>'21'!E7</f>
        <v>227</v>
      </c>
      <c r="I22" s="2">
        <f>'21'!E9</f>
        <v>197.8</v>
      </c>
      <c r="J22" s="2">
        <f>'21'!E8</f>
        <v>209.7</v>
      </c>
      <c r="K22" s="2">
        <f>'21'!E4</f>
        <v>298.2</v>
      </c>
    </row>
    <row r="23" spans="1:11" ht="12.75">
      <c r="A23" s="18">
        <v>22</v>
      </c>
      <c r="B23" s="2">
        <f>'22'!E11</f>
        <v>204</v>
      </c>
      <c r="C23" s="2">
        <f>'22'!E10</f>
        <v>204.7</v>
      </c>
      <c r="D23" s="2">
        <f>'22'!E13</f>
        <v>167.2</v>
      </c>
      <c r="E23" s="2">
        <f>'22'!E8</f>
        <v>233.8</v>
      </c>
      <c r="F23" s="2">
        <f>'22'!E12</f>
        <v>189.3</v>
      </c>
      <c r="G23" s="2">
        <f>'22'!E5</f>
        <v>258.7</v>
      </c>
      <c r="H23" s="2">
        <f>'22'!E9</f>
        <v>229.7</v>
      </c>
      <c r="I23" s="2">
        <f>'22'!E4</f>
        <v>296.2</v>
      </c>
      <c r="J23" s="2">
        <f>'22'!E6</f>
        <v>251.2</v>
      </c>
      <c r="K23" s="2">
        <f>'22'!E7</f>
        <v>242.8</v>
      </c>
    </row>
    <row r="24" spans="1:11" ht="12.75">
      <c r="A24" s="18">
        <v>23</v>
      </c>
      <c r="B24" s="2">
        <f>'23'!E9</f>
        <v>212.7</v>
      </c>
      <c r="C24" s="2">
        <f>'23'!E6</f>
        <v>257.7</v>
      </c>
      <c r="D24" s="2">
        <f>'23'!E4</f>
        <v>278.7</v>
      </c>
      <c r="E24" s="2">
        <f>'23'!E13</f>
        <v>122.3</v>
      </c>
      <c r="F24" s="2">
        <f>'23'!E7</f>
        <v>243.3</v>
      </c>
      <c r="G24" s="2">
        <f>'23'!E11</f>
        <v>196</v>
      </c>
      <c r="H24" s="2">
        <f>'23'!E10</f>
        <v>198.2</v>
      </c>
      <c r="I24" s="2">
        <f>'23'!E8</f>
        <v>224.5</v>
      </c>
      <c r="J24" s="2">
        <f>'23'!E12</f>
        <v>173.8</v>
      </c>
      <c r="K24" s="2">
        <f>'23'!E5</f>
        <v>273.7</v>
      </c>
    </row>
    <row r="25" spans="1:11" ht="12.75">
      <c r="A25" s="18">
        <v>24</v>
      </c>
      <c r="B25" s="2">
        <f>'24'!E9</f>
        <v>181.7</v>
      </c>
      <c r="C25" s="2">
        <f>'24'!E11</f>
        <v>142.5</v>
      </c>
      <c r="D25" s="2">
        <f>'24'!E4</f>
        <v>309.2</v>
      </c>
      <c r="E25" s="2">
        <f>'24'!E13</f>
        <v>134.3</v>
      </c>
      <c r="F25" s="2">
        <f>'24'!E10</f>
        <v>166</v>
      </c>
      <c r="G25" s="2">
        <f>'24'!E6</f>
        <v>226</v>
      </c>
      <c r="H25" s="2">
        <f>'24'!E12</f>
        <v>140.5</v>
      </c>
      <c r="I25" s="2">
        <f>'24'!E8</f>
        <v>188.2</v>
      </c>
      <c r="J25" s="2">
        <f>'24'!E7</f>
        <v>194.5</v>
      </c>
      <c r="K25" s="2">
        <f>'24'!E5</f>
        <v>274.7</v>
      </c>
    </row>
    <row r="26" spans="1:11" ht="12.75">
      <c r="A26" s="18">
        <v>25</v>
      </c>
      <c r="B26" s="2">
        <f>'25'!E11</f>
        <v>177.2</v>
      </c>
      <c r="C26" s="2">
        <f>'25'!E12</f>
        <v>136.5</v>
      </c>
      <c r="D26" s="2">
        <f>'25'!E7</f>
        <v>243.3</v>
      </c>
      <c r="E26" s="2">
        <f>'25'!E13</f>
        <v>120.7</v>
      </c>
      <c r="F26" s="2">
        <f>'25'!E5</f>
        <v>299.5</v>
      </c>
      <c r="G26" s="2">
        <f>'25'!E9</f>
        <v>181.5</v>
      </c>
      <c r="H26" s="2">
        <f>'25'!E6</f>
        <v>249.7</v>
      </c>
      <c r="I26" s="2">
        <f>'25'!E4</f>
        <v>311</v>
      </c>
      <c r="J26" s="2">
        <f>'25'!E10</f>
        <v>179</v>
      </c>
      <c r="K26" s="2">
        <f>'25'!E8</f>
        <v>227.2</v>
      </c>
    </row>
    <row r="27" spans="1:11" ht="12.75">
      <c r="A27" s="18">
        <v>26</v>
      </c>
      <c r="B27" s="2">
        <f>'26'!E10</f>
        <v>188.5</v>
      </c>
      <c r="C27" s="2">
        <f>'26'!E12</f>
        <v>161.2</v>
      </c>
      <c r="D27" s="2">
        <f>'26'!E4</f>
        <v>259.8</v>
      </c>
      <c r="E27" s="2">
        <f>'26'!E7</f>
        <v>232.5</v>
      </c>
      <c r="F27" s="2">
        <f>'26'!E5</f>
        <v>256.5</v>
      </c>
      <c r="G27" s="2">
        <f>'26'!E11</f>
        <v>182.7</v>
      </c>
      <c r="H27" s="2">
        <f>'26'!E9</f>
        <v>205.8</v>
      </c>
      <c r="I27" s="2">
        <f>'26'!E13</f>
        <v>142.8</v>
      </c>
      <c r="J27" s="2">
        <f>'26'!E8</f>
        <v>209.3</v>
      </c>
      <c r="K27" s="2">
        <f>'26'!E6</f>
        <v>235.8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B28" sqref="B28"/>
    </sheetView>
  </sheetViews>
  <sheetFormatPr defaultColWidth="9.33203125" defaultRowHeight="12.75"/>
  <cols>
    <col min="1" max="11" width="9.33203125" style="2" customWidth="1"/>
    <col min="12" max="16384" width="9.33203125" style="17" customWidth="1"/>
  </cols>
  <sheetData>
    <row r="1" spans="2:11" ht="12.75">
      <c r="B1" s="18" t="s">
        <v>74</v>
      </c>
      <c r="C1" s="18" t="s">
        <v>47</v>
      </c>
      <c r="D1" s="18" t="s">
        <v>48</v>
      </c>
      <c r="E1" s="18" t="s">
        <v>50</v>
      </c>
      <c r="F1" s="18" t="s">
        <v>49</v>
      </c>
      <c r="G1" s="18" t="s">
        <v>51</v>
      </c>
      <c r="H1" s="18" t="s">
        <v>60</v>
      </c>
      <c r="I1" s="18" t="s">
        <v>73</v>
      </c>
      <c r="J1" s="18" t="s">
        <v>52</v>
      </c>
      <c r="K1" s="18" t="s">
        <v>53</v>
      </c>
    </row>
    <row r="2" spans="1:11" ht="12.75">
      <c r="A2" s="18">
        <v>1</v>
      </c>
      <c r="B2" s="2">
        <f>1!A12</f>
        <v>9</v>
      </c>
      <c r="C2" s="2">
        <f>1!A10</f>
        <v>6</v>
      </c>
      <c r="D2" s="2">
        <f>1!A8</f>
        <v>5</v>
      </c>
      <c r="E2" s="2">
        <f>1!A5</f>
        <v>2</v>
      </c>
      <c r="F2" s="2">
        <f>1!A6</f>
        <v>3</v>
      </c>
      <c r="G2" s="2">
        <f>1!A13</f>
        <v>10</v>
      </c>
      <c r="H2" s="2">
        <f>1!A9</f>
        <v>6</v>
      </c>
      <c r="I2" s="2">
        <f>1!A4</f>
        <v>1</v>
      </c>
      <c r="J2" s="2">
        <f>1!A7</f>
        <v>4</v>
      </c>
      <c r="K2" s="2">
        <f>1!A11</f>
        <v>8</v>
      </c>
    </row>
    <row r="3" spans="1:11" ht="12.75">
      <c r="A3" s="18">
        <v>2</v>
      </c>
      <c r="B3" s="2">
        <f>2!A12</f>
        <v>9</v>
      </c>
      <c r="C3" s="2">
        <f>2!A5</f>
        <v>2</v>
      </c>
      <c r="D3" s="2">
        <f>2!A4</f>
        <v>1</v>
      </c>
      <c r="E3" s="2">
        <f>2!A11</f>
        <v>8</v>
      </c>
      <c r="F3" s="2">
        <f>2!A9</f>
        <v>6</v>
      </c>
      <c r="G3" s="2">
        <f>2!A10</f>
        <v>7</v>
      </c>
      <c r="H3" s="2">
        <f>2!A13</f>
        <v>10</v>
      </c>
      <c r="I3" s="2">
        <f>2!A8</f>
        <v>5</v>
      </c>
      <c r="J3" s="2">
        <f>2!A6</f>
        <v>3</v>
      </c>
      <c r="K3" s="2">
        <f>2!A7</f>
        <v>4</v>
      </c>
    </row>
    <row r="4" spans="1:11" ht="12.75">
      <c r="A4" s="18">
        <v>3</v>
      </c>
      <c r="B4" s="2">
        <f>3!A11</f>
        <v>8</v>
      </c>
      <c r="C4" s="2">
        <f>3!A9</f>
        <v>6</v>
      </c>
      <c r="D4" s="2">
        <f>3!A7</f>
        <v>4</v>
      </c>
      <c r="E4" s="2">
        <f>3!A12</f>
        <v>9</v>
      </c>
      <c r="F4" s="2">
        <f>3!A6</f>
        <v>3</v>
      </c>
      <c r="G4" s="2">
        <f>3!A5</f>
        <v>2</v>
      </c>
      <c r="H4" s="2">
        <f>3!A8</f>
        <v>5</v>
      </c>
      <c r="I4" s="2">
        <f>3!A13</f>
        <v>10</v>
      </c>
      <c r="J4" s="2">
        <f>3!A10</f>
        <v>7</v>
      </c>
      <c r="K4" s="2">
        <f>3!A4</f>
        <v>1</v>
      </c>
    </row>
    <row r="5" spans="1:11" ht="12.75">
      <c r="A5" s="18">
        <v>4</v>
      </c>
      <c r="B5" s="2">
        <f>4!A13</f>
        <v>10</v>
      </c>
      <c r="C5" s="2">
        <f>4!A9</f>
        <v>6</v>
      </c>
      <c r="D5" s="2">
        <f>4!A4</f>
        <v>1</v>
      </c>
      <c r="E5" s="2">
        <f>4!A5</f>
        <v>2</v>
      </c>
      <c r="F5" s="2">
        <f>4!A7</f>
        <v>4</v>
      </c>
      <c r="G5" s="2">
        <f>4!A8</f>
        <v>5</v>
      </c>
      <c r="H5" s="2">
        <f>4!A12</f>
        <v>9</v>
      </c>
      <c r="I5" s="2">
        <f>4!A11</f>
        <v>8</v>
      </c>
      <c r="J5" s="2">
        <f>4!A6</f>
        <v>3</v>
      </c>
      <c r="K5" s="2">
        <f>4!A10</f>
        <v>7</v>
      </c>
    </row>
    <row r="6" spans="1:11" ht="12.75">
      <c r="A6" s="18">
        <v>5</v>
      </c>
      <c r="B6" s="2">
        <f>5!A10</f>
        <v>7</v>
      </c>
      <c r="C6" s="2">
        <f>5!A9</f>
        <v>6</v>
      </c>
      <c r="D6" s="2">
        <f>5!A4</f>
        <v>1</v>
      </c>
      <c r="E6" s="2">
        <f>5!A7</f>
        <v>4</v>
      </c>
      <c r="F6" s="2">
        <f>5!A11</f>
        <v>8</v>
      </c>
      <c r="G6" s="2">
        <f>5!A12</f>
        <v>9</v>
      </c>
      <c r="H6" s="2">
        <f>5!A6</f>
        <v>3</v>
      </c>
      <c r="I6" s="2">
        <f>5!A8</f>
        <v>5</v>
      </c>
      <c r="J6" s="2">
        <f>5!A13</f>
        <v>10</v>
      </c>
      <c r="K6" s="2">
        <f>5!A5</f>
        <v>2</v>
      </c>
    </row>
    <row r="7" spans="1:11" ht="12.75">
      <c r="A7" s="18">
        <v>6</v>
      </c>
      <c r="B7" s="2">
        <f>6!A13</f>
        <v>10</v>
      </c>
      <c r="C7" s="2">
        <f>6!A12</f>
        <v>9</v>
      </c>
      <c r="D7" s="2">
        <f>6!A7</f>
        <v>4</v>
      </c>
      <c r="E7" s="2">
        <f>6!A11</f>
        <v>8</v>
      </c>
      <c r="F7" s="2">
        <f>6!A10</f>
        <v>7</v>
      </c>
      <c r="G7" s="2">
        <f>6!A5</f>
        <v>2</v>
      </c>
      <c r="H7" s="2">
        <f>6!A9</f>
        <v>6</v>
      </c>
      <c r="I7" s="2">
        <f>6!A8</f>
        <v>5</v>
      </c>
      <c r="J7" s="2">
        <f>6!A4</f>
        <v>1</v>
      </c>
      <c r="K7" s="2">
        <f>6!A6</f>
        <v>3</v>
      </c>
    </row>
    <row r="8" spans="1:11" ht="12.75">
      <c r="A8" s="18">
        <v>7</v>
      </c>
      <c r="B8" s="2">
        <f>7!A12</f>
        <v>9</v>
      </c>
      <c r="C8" s="2">
        <f>7!A10</f>
        <v>7</v>
      </c>
      <c r="D8" s="2">
        <f>7!A5</f>
        <v>2</v>
      </c>
      <c r="E8" s="2">
        <f>7!A9</f>
        <v>6</v>
      </c>
      <c r="F8" s="2">
        <f>7!A6</f>
        <v>3</v>
      </c>
      <c r="G8" s="2">
        <f>7!A11</f>
        <v>8</v>
      </c>
      <c r="H8" s="2">
        <f>7!A4</f>
        <v>1</v>
      </c>
      <c r="I8" s="2">
        <f>7!A7</f>
        <v>4</v>
      </c>
      <c r="J8" s="2">
        <f>7!A13</f>
        <v>10</v>
      </c>
      <c r="K8" s="2">
        <f>7!A8</f>
        <v>5</v>
      </c>
    </row>
    <row r="9" spans="1:11" ht="12.75">
      <c r="A9" s="18">
        <v>8</v>
      </c>
      <c r="B9" s="2">
        <f>8!A12</f>
        <v>9</v>
      </c>
      <c r="C9" s="2">
        <f>8!A13</f>
        <v>10</v>
      </c>
      <c r="D9" s="2">
        <f>8!A7</f>
        <v>4</v>
      </c>
      <c r="E9" s="2">
        <f>8!A11</f>
        <v>8</v>
      </c>
      <c r="F9" s="2">
        <f>8!A6</f>
        <v>3</v>
      </c>
      <c r="G9" s="2">
        <f>8!A10</f>
        <v>7</v>
      </c>
      <c r="H9" s="2">
        <f>8!A8</f>
        <v>5</v>
      </c>
      <c r="I9" s="2">
        <f>8!A9</f>
        <v>6</v>
      </c>
      <c r="J9" s="2">
        <f>8!A4</f>
        <v>1</v>
      </c>
      <c r="K9" s="2">
        <f>8!A5</f>
        <v>2</v>
      </c>
    </row>
    <row r="10" spans="1:11" ht="12.75">
      <c r="A10" s="18">
        <v>9</v>
      </c>
      <c r="B10" s="2">
        <f>9!A11</f>
        <v>8</v>
      </c>
      <c r="C10" s="2">
        <f>9!A13</f>
        <v>10</v>
      </c>
      <c r="D10" s="2">
        <f>9!A6</f>
        <v>3</v>
      </c>
      <c r="E10" s="2">
        <f>9!A10</f>
        <v>7</v>
      </c>
      <c r="F10" s="2">
        <f>9!A4</f>
        <v>1</v>
      </c>
      <c r="G10" s="2">
        <f>9!A7</f>
        <v>4</v>
      </c>
      <c r="H10" s="2">
        <f>9!A9</f>
        <v>6</v>
      </c>
      <c r="I10" s="2">
        <f>9!A12</f>
        <v>9</v>
      </c>
      <c r="J10" s="2">
        <f>9!A5</f>
        <v>2</v>
      </c>
      <c r="K10" s="2">
        <f>9!A8</f>
        <v>5</v>
      </c>
    </row>
    <row r="11" spans="1:11" ht="12.75">
      <c r="A11" s="18">
        <v>10</v>
      </c>
      <c r="B11" s="2">
        <f>'10'!A9</f>
        <v>6</v>
      </c>
      <c r="C11" s="2">
        <f>'10'!A12</f>
        <v>9</v>
      </c>
      <c r="D11" s="2">
        <f>'10'!A8</f>
        <v>5</v>
      </c>
      <c r="E11" s="2">
        <f>'10'!A7</f>
        <v>4</v>
      </c>
      <c r="F11" s="2">
        <f>'10'!A11</f>
        <v>8</v>
      </c>
      <c r="G11" s="2">
        <f>'10'!A13</f>
        <v>10</v>
      </c>
      <c r="H11" s="2">
        <f>'10'!A5</f>
        <v>2</v>
      </c>
      <c r="I11" s="2">
        <f>'10'!A10</f>
        <v>7</v>
      </c>
      <c r="J11" s="2">
        <f>'10'!A4</f>
        <v>1</v>
      </c>
      <c r="K11" s="2">
        <f>'10'!A6</f>
        <v>3</v>
      </c>
    </row>
    <row r="12" spans="1:11" ht="12.75">
      <c r="A12" s="18">
        <v>11</v>
      </c>
      <c r="B12" s="2">
        <f>'11'!A13</f>
        <v>10</v>
      </c>
      <c r="C12" s="2">
        <f>'11'!A9</f>
        <v>6</v>
      </c>
      <c r="D12" s="2">
        <f>'11'!A6</f>
        <v>3</v>
      </c>
      <c r="E12" s="2">
        <f>'11'!A4</f>
        <v>1</v>
      </c>
      <c r="F12" s="2">
        <f>'11'!A5</f>
        <v>2</v>
      </c>
      <c r="G12" s="2">
        <f>'11'!A10</f>
        <v>7</v>
      </c>
      <c r="H12" s="2">
        <f>'11'!A7</f>
        <v>4</v>
      </c>
      <c r="I12" s="2">
        <f>'11'!A11</f>
        <v>8</v>
      </c>
      <c r="J12" s="2">
        <f>'11'!A12</f>
        <v>9</v>
      </c>
      <c r="K12" s="2">
        <f>'11'!A8</f>
        <v>5</v>
      </c>
    </row>
    <row r="13" spans="1:11" ht="12.75">
      <c r="A13" s="18">
        <v>12</v>
      </c>
      <c r="B13" s="2">
        <f>'12'!A12</f>
        <v>9</v>
      </c>
      <c r="C13" s="2">
        <f>'12'!A11</f>
        <v>8</v>
      </c>
      <c r="D13" s="2">
        <f>'12'!A10</f>
        <v>7</v>
      </c>
      <c r="E13" s="2">
        <f>'12'!A8</f>
        <v>5</v>
      </c>
      <c r="F13" s="2">
        <f>'12'!A9</f>
        <v>6</v>
      </c>
      <c r="G13" s="2">
        <f>'12'!A5</f>
        <v>2</v>
      </c>
      <c r="H13" s="2">
        <f>'12'!A13</f>
        <v>10</v>
      </c>
      <c r="I13" s="2">
        <f>'12'!A7</f>
        <v>4</v>
      </c>
      <c r="J13" s="2">
        <f>'12'!A4</f>
        <v>1</v>
      </c>
      <c r="K13" s="2">
        <f>'12'!A6</f>
        <v>3</v>
      </c>
    </row>
    <row r="14" spans="1:11" ht="12.75">
      <c r="A14" s="18">
        <v>13</v>
      </c>
      <c r="B14" s="2">
        <f>'13'!A5</f>
        <v>2</v>
      </c>
      <c r="C14" s="2">
        <f>'13'!A13</f>
        <v>10</v>
      </c>
      <c r="D14" s="2">
        <f>'13'!A7</f>
        <v>4</v>
      </c>
      <c r="E14" s="2">
        <f>'13'!A10</f>
        <v>7</v>
      </c>
      <c r="F14" s="2">
        <f>'13'!A11</f>
        <v>8</v>
      </c>
      <c r="G14" s="2">
        <f>'13'!A12</f>
        <v>9</v>
      </c>
      <c r="H14" s="2">
        <f>'13'!A9</f>
        <v>6</v>
      </c>
      <c r="I14" s="2">
        <f>'13'!A8</f>
        <v>5</v>
      </c>
      <c r="J14" s="2">
        <f>'13'!A4</f>
        <v>1</v>
      </c>
      <c r="K14" s="2">
        <f>'13'!A6</f>
        <v>3</v>
      </c>
    </row>
    <row r="15" spans="1:11" ht="12.75">
      <c r="A15" s="18">
        <v>14</v>
      </c>
      <c r="B15" s="2">
        <f>'14'!A4</f>
        <v>1</v>
      </c>
      <c r="C15" s="2">
        <f>'14'!A13</f>
        <v>10</v>
      </c>
      <c r="D15" s="2">
        <f>'14'!A6</f>
        <v>3</v>
      </c>
      <c r="E15" s="2">
        <f>'14'!A9</f>
        <v>6</v>
      </c>
      <c r="F15" s="2">
        <f>'14'!A10</f>
        <v>7</v>
      </c>
      <c r="G15" s="2">
        <f>'14'!A7</f>
        <v>4</v>
      </c>
      <c r="H15" s="2">
        <f>'14'!A8</f>
        <v>5</v>
      </c>
      <c r="I15" s="2">
        <f>'14'!A11</f>
        <v>8</v>
      </c>
      <c r="J15" s="2">
        <f>'14'!A5</f>
        <v>2</v>
      </c>
      <c r="K15" s="2">
        <f>'14'!A12</f>
        <v>9</v>
      </c>
    </row>
    <row r="16" spans="1:11" ht="12.75">
      <c r="A16" s="18">
        <v>15</v>
      </c>
      <c r="B16" s="2">
        <f>'15'!A9</f>
        <v>6</v>
      </c>
      <c r="C16" s="2">
        <f>'15'!A13</f>
        <v>10</v>
      </c>
      <c r="D16" s="2">
        <f>'15'!A7</f>
        <v>4</v>
      </c>
      <c r="E16" s="2">
        <f>'15'!A4</f>
        <v>1</v>
      </c>
      <c r="F16" s="2">
        <f>'15'!A8</f>
        <v>5</v>
      </c>
      <c r="G16" s="2">
        <f>'15'!A12</f>
        <v>9</v>
      </c>
      <c r="H16" s="2">
        <f>'15'!A5</f>
        <v>2</v>
      </c>
      <c r="I16" s="2">
        <f>'15'!A10</f>
        <v>7</v>
      </c>
      <c r="J16" s="2">
        <f>'15'!A11</f>
        <v>8</v>
      </c>
      <c r="K16" s="2">
        <f>'15'!A6</f>
        <v>3</v>
      </c>
    </row>
    <row r="17" spans="1:11" ht="12.75">
      <c r="A17" s="18">
        <v>16</v>
      </c>
      <c r="B17" s="2">
        <f>'16'!A4</f>
        <v>1</v>
      </c>
      <c r="C17" s="2">
        <f>'16'!A10</f>
        <v>7</v>
      </c>
      <c r="D17" s="2">
        <f>'16'!A6</f>
        <v>3</v>
      </c>
      <c r="E17" s="2">
        <f>'16'!A7</f>
        <v>4</v>
      </c>
      <c r="F17" s="2">
        <f>'16'!A8</f>
        <v>5</v>
      </c>
      <c r="G17" s="2">
        <f>'16'!A9</f>
        <v>6</v>
      </c>
      <c r="H17" s="2">
        <f>'16'!A12</f>
        <v>9</v>
      </c>
      <c r="I17" s="2">
        <f>'16'!A13</f>
        <v>10</v>
      </c>
      <c r="J17" s="2">
        <f>'16'!A5</f>
        <v>2</v>
      </c>
      <c r="K17" s="2">
        <f>'16'!A11</f>
        <v>8</v>
      </c>
    </row>
    <row r="18" spans="1:11" ht="12.75">
      <c r="A18" s="18">
        <v>17</v>
      </c>
      <c r="B18" s="2">
        <f>'17'!A7</f>
        <v>4</v>
      </c>
      <c r="C18" s="2">
        <f>'17'!A13</f>
        <v>10</v>
      </c>
      <c r="D18" s="2">
        <f>'17'!A11</f>
        <v>8</v>
      </c>
      <c r="E18" s="2">
        <f>'17'!A12</f>
        <v>9</v>
      </c>
      <c r="F18" s="2">
        <f>'17'!A5</f>
        <v>2</v>
      </c>
      <c r="G18" s="2">
        <f>'17'!A4</f>
        <v>1</v>
      </c>
      <c r="H18" s="2">
        <f>'17'!A6</f>
        <v>3</v>
      </c>
      <c r="I18" s="2">
        <f>'17'!A9</f>
        <v>6</v>
      </c>
      <c r="J18" s="2">
        <f>'17'!A10</f>
        <v>7</v>
      </c>
      <c r="K18" s="2">
        <f>'17'!A8</f>
        <v>5</v>
      </c>
    </row>
    <row r="19" spans="1:11" ht="12.75">
      <c r="A19" s="18">
        <v>18</v>
      </c>
      <c r="B19" s="2">
        <f>'18'!A8</f>
        <v>5</v>
      </c>
      <c r="C19" s="2">
        <f>'18'!A5</f>
        <v>2</v>
      </c>
      <c r="D19" s="2">
        <f>'18'!A6</f>
        <v>3</v>
      </c>
      <c r="E19" s="2">
        <f>'18'!A11</f>
        <v>8</v>
      </c>
      <c r="F19" s="2">
        <f>'18'!A10</f>
        <v>7</v>
      </c>
      <c r="G19" s="2">
        <f>'18'!A12</f>
        <v>9</v>
      </c>
      <c r="H19" s="2">
        <f>'18'!A4</f>
        <v>1</v>
      </c>
      <c r="I19" s="2">
        <f>'18'!A9</f>
        <v>6</v>
      </c>
      <c r="J19" s="2">
        <f>'18'!A7</f>
        <v>4</v>
      </c>
      <c r="K19" s="2">
        <f>'18'!A13</f>
        <v>10</v>
      </c>
    </row>
    <row r="20" spans="1:11" ht="12.75">
      <c r="A20" s="18">
        <v>19</v>
      </c>
      <c r="B20" s="2">
        <f>'19'!A8</f>
        <v>5</v>
      </c>
      <c r="C20" s="2">
        <f>'19'!A12</f>
        <v>9</v>
      </c>
      <c r="D20" s="2">
        <f>'19'!A9</f>
        <v>6</v>
      </c>
      <c r="E20" s="2">
        <f>'19'!A4</f>
        <v>1</v>
      </c>
      <c r="F20" s="2">
        <f>'19'!A11</f>
        <v>8</v>
      </c>
      <c r="G20" s="2">
        <f>'19'!A5</f>
        <v>2</v>
      </c>
      <c r="H20" s="2">
        <f>'19'!A6</f>
        <v>3</v>
      </c>
      <c r="I20" s="2">
        <f>'19'!A7</f>
        <v>4</v>
      </c>
      <c r="J20" s="2">
        <f>'19'!A13</f>
        <v>10</v>
      </c>
      <c r="K20" s="2">
        <f>'19'!A10</f>
        <v>7</v>
      </c>
    </row>
    <row r="21" spans="1:11" ht="12.75">
      <c r="A21" s="18">
        <v>20</v>
      </c>
      <c r="B21" s="2">
        <f>'20'!A13</f>
        <v>10</v>
      </c>
      <c r="C21" s="2">
        <f>'20'!A10</f>
        <v>7</v>
      </c>
      <c r="D21" s="2">
        <f>'20'!A5</f>
        <v>2</v>
      </c>
      <c r="E21" s="2">
        <f>'20'!A9</f>
        <v>6</v>
      </c>
      <c r="F21" s="2">
        <f>'20'!A6</f>
        <v>3</v>
      </c>
      <c r="G21" s="2">
        <f>'20'!A11</f>
        <v>8</v>
      </c>
      <c r="H21" s="2">
        <f>'20'!A7</f>
        <v>4</v>
      </c>
      <c r="I21" s="2">
        <f>'20'!A12</f>
        <v>9</v>
      </c>
      <c r="J21" s="2">
        <f>'20'!A8</f>
        <v>5</v>
      </c>
      <c r="K21" s="2">
        <f>'20'!A4</f>
        <v>1</v>
      </c>
    </row>
    <row r="22" spans="1:11" ht="12.75">
      <c r="A22" s="18">
        <v>21</v>
      </c>
      <c r="B22" s="2">
        <f>'21'!A6</f>
        <v>3</v>
      </c>
      <c r="C22" s="2">
        <f>'21'!A12</f>
        <v>9</v>
      </c>
      <c r="D22" s="2">
        <f>'21'!A5</f>
        <v>2</v>
      </c>
      <c r="E22" s="2">
        <f>'21'!A10</f>
        <v>7</v>
      </c>
      <c r="F22" s="2">
        <f>'21'!A11</f>
        <v>8</v>
      </c>
      <c r="G22" s="2">
        <f>'21'!A13</f>
        <v>10</v>
      </c>
      <c r="H22" s="2">
        <f>'21'!A7</f>
        <v>4</v>
      </c>
      <c r="I22" s="2">
        <f>'21'!A9</f>
        <v>6</v>
      </c>
      <c r="J22" s="2">
        <f>'21'!A8</f>
        <v>5</v>
      </c>
      <c r="K22" s="2">
        <f>'21'!A4</f>
        <v>1</v>
      </c>
    </row>
    <row r="23" spans="1:11" ht="12.75">
      <c r="A23" s="18">
        <v>22</v>
      </c>
      <c r="B23" s="2">
        <f>'22'!A11</f>
        <v>8</v>
      </c>
      <c r="C23" s="2">
        <f>'22'!A10</f>
        <v>7</v>
      </c>
      <c r="D23" s="2">
        <f>'22'!A13</f>
        <v>10</v>
      </c>
      <c r="E23" s="2">
        <f>'22'!A8</f>
        <v>5</v>
      </c>
      <c r="F23" s="2">
        <f>'22'!A12</f>
        <v>9</v>
      </c>
      <c r="G23" s="2">
        <f>'22'!A5</f>
        <v>2</v>
      </c>
      <c r="H23" s="2">
        <f>'22'!A9</f>
        <v>6</v>
      </c>
      <c r="I23" s="2">
        <f>'22'!A4</f>
        <v>1</v>
      </c>
      <c r="J23" s="2">
        <f>'22'!A6</f>
        <v>3</v>
      </c>
      <c r="K23" s="2">
        <f>'22'!A7</f>
        <v>4</v>
      </c>
    </row>
    <row r="24" spans="1:11" ht="12.75">
      <c r="A24" s="18">
        <v>23</v>
      </c>
      <c r="B24" s="2">
        <f>'23'!A9</f>
        <v>6</v>
      </c>
      <c r="C24" s="2">
        <f>'23'!A6</f>
        <v>3</v>
      </c>
      <c r="D24" s="2">
        <f>'23'!A4</f>
        <v>1</v>
      </c>
      <c r="E24" s="2">
        <f>'23'!A13</f>
        <v>10</v>
      </c>
      <c r="F24" s="2">
        <f>'23'!A7</f>
        <v>4</v>
      </c>
      <c r="G24" s="2">
        <f>'23'!A11</f>
        <v>8</v>
      </c>
      <c r="H24" s="2">
        <f>'23'!A10</f>
        <v>7</v>
      </c>
      <c r="I24" s="2">
        <f>'23'!A8</f>
        <v>5</v>
      </c>
      <c r="J24" s="2">
        <f>'23'!A12</f>
        <v>9</v>
      </c>
      <c r="K24" s="2">
        <f>'23'!A5</f>
        <v>2</v>
      </c>
    </row>
    <row r="25" spans="1:11" ht="12.75">
      <c r="A25" s="18">
        <v>24</v>
      </c>
      <c r="B25" s="2">
        <f>'24'!A9</f>
        <v>6</v>
      </c>
      <c r="C25" s="2">
        <f>'24'!A11</f>
        <v>8</v>
      </c>
      <c r="D25" s="2">
        <f>'24'!A4</f>
        <v>1</v>
      </c>
      <c r="E25" s="2">
        <f>'24'!A13</f>
        <v>10</v>
      </c>
      <c r="F25" s="2">
        <f>'24'!A10</f>
        <v>7</v>
      </c>
      <c r="G25" s="2">
        <f>'24'!A6</f>
        <v>3</v>
      </c>
      <c r="H25" s="2">
        <f>'24'!A12</f>
        <v>9</v>
      </c>
      <c r="I25" s="2">
        <f>'24'!A8</f>
        <v>5</v>
      </c>
      <c r="J25" s="2">
        <f>'24'!A7</f>
        <v>4</v>
      </c>
      <c r="K25" s="2">
        <f>'24'!A5</f>
        <v>2</v>
      </c>
    </row>
    <row r="26" spans="1:11" ht="12.75">
      <c r="A26" s="18">
        <v>25</v>
      </c>
      <c r="B26" s="2">
        <f>'25'!A11</f>
        <v>8</v>
      </c>
      <c r="C26" s="2">
        <f>'25'!A12</f>
        <v>9</v>
      </c>
      <c r="D26" s="2">
        <f>'25'!A7</f>
        <v>4</v>
      </c>
      <c r="E26" s="2">
        <f>'25'!A13</f>
        <v>10</v>
      </c>
      <c r="F26" s="2">
        <f>'25'!A5</f>
        <v>2</v>
      </c>
      <c r="G26" s="2">
        <f>'25'!A9</f>
        <v>6</v>
      </c>
      <c r="H26" s="2">
        <f>'25'!A6</f>
        <v>3</v>
      </c>
      <c r="I26" s="2">
        <f>'25'!A4</f>
        <v>1</v>
      </c>
      <c r="J26" s="2">
        <f>'25'!A10</f>
        <v>7</v>
      </c>
      <c r="K26" s="2">
        <f>'25'!A8</f>
        <v>5</v>
      </c>
    </row>
    <row r="27" spans="1:11" ht="12.75">
      <c r="A27" s="18">
        <v>26</v>
      </c>
      <c r="B27" s="2">
        <f>'26'!A10</f>
        <v>7</v>
      </c>
      <c r="C27" s="2">
        <f>'26'!A12</f>
        <v>9</v>
      </c>
      <c r="D27" s="2">
        <f>'26'!A4</f>
        <v>1</v>
      </c>
      <c r="E27" s="2">
        <f>'26'!A7</f>
        <v>4</v>
      </c>
      <c r="F27" s="2">
        <f>'26'!A5</f>
        <v>2</v>
      </c>
      <c r="G27" s="2">
        <f>'26'!A11</f>
        <v>8</v>
      </c>
      <c r="H27" s="2">
        <f>'26'!A9</f>
        <v>6</v>
      </c>
      <c r="I27" s="2">
        <f>'26'!A13</f>
        <v>10</v>
      </c>
      <c r="J27" s="2">
        <f>'26'!A8</f>
        <v>5</v>
      </c>
      <c r="K27" s="2">
        <f>'26'!A6</f>
        <v>3</v>
      </c>
    </row>
    <row r="29" spans="2:11" ht="12.75">
      <c r="B29" s="18" t="s">
        <v>74</v>
      </c>
      <c r="C29" s="18" t="s">
        <v>47</v>
      </c>
      <c r="D29" s="18" t="s">
        <v>48</v>
      </c>
      <c r="E29" s="18" t="s">
        <v>50</v>
      </c>
      <c r="F29" s="18" t="s">
        <v>49</v>
      </c>
      <c r="G29" s="18" t="s">
        <v>51</v>
      </c>
      <c r="H29" s="18" t="s">
        <v>60</v>
      </c>
      <c r="I29" s="18" t="s">
        <v>73</v>
      </c>
      <c r="J29" s="18" t="s">
        <v>52</v>
      </c>
      <c r="K29" s="18" t="s">
        <v>53</v>
      </c>
    </row>
    <row r="30" spans="1:11" ht="12.75">
      <c r="A30" s="18" t="s">
        <v>57</v>
      </c>
      <c r="B30" s="4">
        <f>AVERAGE(B2:B27)</f>
        <v>6.769230769230769</v>
      </c>
      <c r="C30" s="4">
        <f aca="true" t="shared" si="0" ref="C30:K30">AVERAGE(C2:C27)</f>
        <v>7.5</v>
      </c>
      <c r="D30" s="4">
        <f t="shared" si="0"/>
        <v>3.5384615384615383</v>
      </c>
      <c r="E30" s="4">
        <f t="shared" si="0"/>
        <v>5.846153846153846</v>
      </c>
      <c r="F30" s="4">
        <f t="shared" si="0"/>
        <v>5.038461538461538</v>
      </c>
      <c r="G30" s="4">
        <f t="shared" si="0"/>
        <v>6.076923076923077</v>
      </c>
      <c r="H30" s="4">
        <f t="shared" si="0"/>
        <v>5.1923076923076925</v>
      </c>
      <c r="I30" s="4">
        <f t="shared" si="0"/>
        <v>5.961538461538462</v>
      </c>
      <c r="J30" s="4">
        <f t="shared" si="0"/>
        <v>4.769230769230769</v>
      </c>
      <c r="K30" s="4">
        <f t="shared" si="0"/>
        <v>4.269230769230769</v>
      </c>
    </row>
    <row r="31" spans="1:11" ht="12.75">
      <c r="A31" s="18" t="s">
        <v>58</v>
      </c>
      <c r="B31" s="2">
        <f>MEDIAN(B2:B27)</f>
        <v>7.5</v>
      </c>
      <c r="C31" s="2">
        <f aca="true" t="shared" si="1" ref="C31:K31">MEDIAN(C2:C27)</f>
        <v>8</v>
      </c>
      <c r="D31" s="2">
        <f t="shared" si="1"/>
        <v>3</v>
      </c>
      <c r="E31" s="2">
        <f t="shared" si="1"/>
        <v>6</v>
      </c>
      <c r="F31" s="2">
        <f t="shared" si="1"/>
        <v>5</v>
      </c>
      <c r="G31" s="2">
        <f t="shared" si="1"/>
        <v>7</v>
      </c>
      <c r="H31" s="2">
        <f t="shared" si="1"/>
        <v>5</v>
      </c>
      <c r="I31" s="2">
        <f t="shared" si="1"/>
        <v>6</v>
      </c>
      <c r="J31" s="2">
        <f t="shared" si="1"/>
        <v>4</v>
      </c>
      <c r="K31" s="2">
        <f t="shared" si="1"/>
        <v>3.5</v>
      </c>
    </row>
    <row r="32" spans="1:11" ht="12.75">
      <c r="A32" s="18" t="s">
        <v>59</v>
      </c>
      <c r="B32" s="2">
        <f>MODE(B2:B27)</f>
        <v>9</v>
      </c>
      <c r="C32" s="2">
        <f aca="true" t="shared" si="2" ref="C32:K32">MODE(C2:C27)</f>
        <v>9</v>
      </c>
      <c r="D32" s="2">
        <f t="shared" si="2"/>
        <v>1</v>
      </c>
      <c r="E32" s="2">
        <f t="shared" si="2"/>
        <v>8</v>
      </c>
      <c r="F32" s="2">
        <f t="shared" si="2"/>
        <v>3</v>
      </c>
      <c r="G32" s="2">
        <f t="shared" si="2"/>
        <v>2</v>
      </c>
      <c r="H32" s="2">
        <f t="shared" si="2"/>
        <v>6</v>
      </c>
      <c r="I32" s="2">
        <f t="shared" si="2"/>
        <v>5</v>
      </c>
      <c r="J32" s="2">
        <f t="shared" si="2"/>
        <v>1</v>
      </c>
      <c r="K32" s="2">
        <f t="shared" si="2"/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B18" sqref="B18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64</v>
      </c>
      <c r="C4" s="2">
        <v>164</v>
      </c>
      <c r="D4" s="2">
        <v>118.2</v>
      </c>
      <c r="E4" s="2">
        <v>282.2</v>
      </c>
      <c r="F4" s="2">
        <v>99.7</v>
      </c>
      <c r="G4" s="2">
        <v>0</v>
      </c>
    </row>
    <row r="5" spans="1:7" ht="12.75">
      <c r="A5" s="2">
        <v>2</v>
      </c>
      <c r="B5" s="2" t="s">
        <v>70</v>
      </c>
      <c r="C5" s="2">
        <v>186</v>
      </c>
      <c r="D5" s="2">
        <v>66</v>
      </c>
      <c r="E5" s="2">
        <v>252</v>
      </c>
      <c r="F5" s="2">
        <v>69.8</v>
      </c>
      <c r="G5" s="2">
        <v>30.2</v>
      </c>
    </row>
    <row r="6" spans="1:7" ht="12.75">
      <c r="A6" s="2">
        <v>3</v>
      </c>
      <c r="B6" s="2" t="s">
        <v>69</v>
      </c>
      <c r="C6" s="2">
        <v>184</v>
      </c>
      <c r="D6" s="2">
        <v>41.3</v>
      </c>
      <c r="E6" s="2">
        <v>225.3</v>
      </c>
      <c r="F6" s="2">
        <v>33.2</v>
      </c>
      <c r="G6" s="2">
        <v>56.8</v>
      </c>
    </row>
    <row r="7" spans="1:7" ht="12.75">
      <c r="A7" s="2">
        <v>4</v>
      </c>
      <c r="B7" s="2" t="s">
        <v>71</v>
      </c>
      <c r="C7" s="2">
        <v>132</v>
      </c>
      <c r="D7" s="2">
        <v>90.7</v>
      </c>
      <c r="E7" s="2">
        <v>222.7</v>
      </c>
      <c r="F7" s="2">
        <v>41.5</v>
      </c>
      <c r="G7" s="2">
        <v>59.5</v>
      </c>
    </row>
    <row r="8" spans="1:7" ht="12.75">
      <c r="A8" s="2">
        <v>5</v>
      </c>
      <c r="B8" s="2" t="s">
        <v>65</v>
      </c>
      <c r="C8" s="2">
        <v>118</v>
      </c>
      <c r="D8" s="2">
        <v>79.3</v>
      </c>
      <c r="E8" s="2">
        <v>197.3</v>
      </c>
      <c r="F8" s="2">
        <v>-63.5</v>
      </c>
      <c r="G8" s="2">
        <v>84.8</v>
      </c>
    </row>
    <row r="9" spans="1:7" ht="12.75">
      <c r="A9" s="2">
        <v>6</v>
      </c>
      <c r="B9" s="2" t="s">
        <v>63</v>
      </c>
      <c r="C9" s="2">
        <v>142</v>
      </c>
      <c r="D9" s="2">
        <v>45</v>
      </c>
      <c r="E9" s="2">
        <v>187</v>
      </c>
      <c r="F9" s="2">
        <v>-37</v>
      </c>
      <c r="G9" s="2">
        <v>95.2</v>
      </c>
    </row>
    <row r="10" spans="1:7" ht="12.75">
      <c r="A10" s="2">
        <v>7</v>
      </c>
      <c r="B10" s="2" t="s">
        <v>67</v>
      </c>
      <c r="C10" s="2">
        <v>129</v>
      </c>
      <c r="D10" s="2">
        <v>54</v>
      </c>
      <c r="E10" s="2">
        <v>183</v>
      </c>
      <c r="F10" s="2">
        <v>31.7</v>
      </c>
      <c r="G10" s="2">
        <v>99.2</v>
      </c>
    </row>
    <row r="11" spans="1:7" ht="12.75">
      <c r="A11" s="2">
        <v>8</v>
      </c>
      <c r="B11" s="2" t="s">
        <v>68</v>
      </c>
      <c r="C11" s="2">
        <v>113</v>
      </c>
      <c r="D11" s="2">
        <v>51.2</v>
      </c>
      <c r="E11" s="2">
        <v>164.2</v>
      </c>
      <c r="F11" s="2">
        <v>-73.7</v>
      </c>
      <c r="G11" s="2">
        <v>118</v>
      </c>
    </row>
    <row r="12" spans="1:7" ht="12.75">
      <c r="A12" s="2">
        <v>9</v>
      </c>
      <c r="B12" s="2" t="s">
        <v>72</v>
      </c>
      <c r="C12" s="2">
        <v>109</v>
      </c>
      <c r="D12" s="2">
        <v>53.5</v>
      </c>
      <c r="E12" s="2">
        <v>162.5</v>
      </c>
      <c r="F12" s="2">
        <v>-15</v>
      </c>
      <c r="G12" s="2">
        <v>119.7</v>
      </c>
    </row>
    <row r="13" spans="1:7" ht="12.75">
      <c r="A13" s="2">
        <v>10</v>
      </c>
      <c r="B13" s="2" t="s">
        <v>66</v>
      </c>
      <c r="C13" s="2">
        <v>127</v>
      </c>
      <c r="D13" s="2">
        <v>32</v>
      </c>
      <c r="E13" s="2">
        <v>159</v>
      </c>
      <c r="F13" s="2">
        <v>-23.2</v>
      </c>
      <c r="G13" s="2">
        <v>123.2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C17" sqref="C17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71</v>
      </c>
      <c r="C4" s="2">
        <v>175</v>
      </c>
      <c r="D4" s="2">
        <v>127.2</v>
      </c>
      <c r="E4" s="2">
        <v>302.2</v>
      </c>
      <c r="F4" s="2">
        <v>79.5</v>
      </c>
      <c r="G4" s="2">
        <v>0</v>
      </c>
    </row>
    <row r="5" spans="1:7" ht="12.75">
      <c r="A5" s="2">
        <v>2</v>
      </c>
      <c r="B5" s="2" t="s">
        <v>67</v>
      </c>
      <c r="C5" s="2">
        <v>202</v>
      </c>
      <c r="D5" s="2">
        <v>84.8</v>
      </c>
      <c r="E5" s="2">
        <v>286.8</v>
      </c>
      <c r="F5" s="2">
        <v>103.8</v>
      </c>
      <c r="G5" s="2">
        <v>15.3</v>
      </c>
    </row>
    <row r="6" spans="1:7" ht="12.75">
      <c r="A6" s="2">
        <v>3</v>
      </c>
      <c r="B6" s="2" t="s">
        <v>63</v>
      </c>
      <c r="C6" s="2">
        <v>146</v>
      </c>
      <c r="D6" s="2">
        <v>117.5</v>
      </c>
      <c r="E6" s="2">
        <v>263.5</v>
      </c>
      <c r="F6" s="2">
        <v>76.5</v>
      </c>
      <c r="G6" s="2">
        <v>38.7</v>
      </c>
    </row>
    <row r="7" spans="1:7" ht="12.75">
      <c r="A7" s="2">
        <v>4</v>
      </c>
      <c r="B7" s="2" t="s">
        <v>64</v>
      </c>
      <c r="C7" s="2">
        <v>160</v>
      </c>
      <c r="D7" s="2">
        <v>98.7</v>
      </c>
      <c r="E7" s="2">
        <v>258.7</v>
      </c>
      <c r="F7" s="2">
        <v>-23.5</v>
      </c>
      <c r="G7" s="2">
        <v>43.5</v>
      </c>
    </row>
    <row r="8" spans="1:7" ht="12.75">
      <c r="A8" s="2">
        <v>5</v>
      </c>
      <c r="B8" s="2" t="s">
        <v>102</v>
      </c>
      <c r="C8" s="2">
        <v>155</v>
      </c>
      <c r="D8" s="2">
        <v>53.8</v>
      </c>
      <c r="E8" s="2">
        <v>208.8</v>
      </c>
      <c r="F8" s="2">
        <v>49.8</v>
      </c>
      <c r="G8" s="2">
        <v>93.3</v>
      </c>
    </row>
    <row r="9" spans="1:7" ht="12.75">
      <c r="A9" s="2">
        <v>6</v>
      </c>
      <c r="B9" s="2" t="s">
        <v>70</v>
      </c>
      <c r="C9" s="2">
        <v>147</v>
      </c>
      <c r="D9" s="2">
        <v>59.3</v>
      </c>
      <c r="E9" s="2">
        <v>206.3</v>
      </c>
      <c r="F9" s="2">
        <v>-45.7</v>
      </c>
      <c r="G9" s="2">
        <v>95.8</v>
      </c>
    </row>
    <row r="10" spans="1:7" ht="12.75">
      <c r="A10" s="2">
        <v>7</v>
      </c>
      <c r="B10" s="2" t="s">
        <v>69</v>
      </c>
      <c r="C10" s="2">
        <v>158</v>
      </c>
      <c r="D10" s="2">
        <v>42.7</v>
      </c>
      <c r="E10" s="2">
        <v>200.7</v>
      </c>
      <c r="F10" s="2">
        <v>-24.7</v>
      </c>
      <c r="G10" s="2">
        <v>101.5</v>
      </c>
    </row>
    <row r="11" spans="1:7" ht="12.75">
      <c r="A11" s="2">
        <v>8</v>
      </c>
      <c r="B11" s="2" t="s">
        <v>72</v>
      </c>
      <c r="C11" s="2">
        <v>120</v>
      </c>
      <c r="D11" s="2">
        <v>41.3</v>
      </c>
      <c r="E11" s="2">
        <v>161.3</v>
      </c>
      <c r="F11" s="2">
        <v>-1.2</v>
      </c>
      <c r="G11" s="2">
        <v>140.8</v>
      </c>
    </row>
    <row r="12" spans="1:7" ht="12.75">
      <c r="A12" s="2">
        <v>9</v>
      </c>
      <c r="B12" s="2" t="s">
        <v>68</v>
      </c>
      <c r="C12" s="2">
        <v>97</v>
      </c>
      <c r="D12" s="2">
        <v>61</v>
      </c>
      <c r="E12" s="2">
        <v>158</v>
      </c>
      <c r="F12" s="2">
        <v>-6.2</v>
      </c>
      <c r="G12" s="2">
        <v>144.2</v>
      </c>
    </row>
    <row r="13" spans="1:7" ht="12.75">
      <c r="A13" s="2">
        <v>10</v>
      </c>
      <c r="B13" s="2" t="s">
        <v>65</v>
      </c>
      <c r="C13" s="2">
        <v>90</v>
      </c>
      <c r="D13" s="2">
        <v>42</v>
      </c>
      <c r="E13" s="2">
        <v>132</v>
      </c>
      <c r="F13" s="2">
        <v>-65.3</v>
      </c>
      <c r="G13" s="2">
        <v>170.2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B17" sqref="B17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64</v>
      </c>
      <c r="C4" s="2">
        <v>231</v>
      </c>
      <c r="D4" s="2">
        <v>87</v>
      </c>
      <c r="E4" s="2">
        <v>318</v>
      </c>
      <c r="F4" s="2">
        <v>59.3</v>
      </c>
      <c r="G4" s="2">
        <v>0</v>
      </c>
    </row>
    <row r="5" spans="1:7" ht="12.75">
      <c r="A5" s="2">
        <v>2</v>
      </c>
      <c r="B5" s="2" t="s">
        <v>68</v>
      </c>
      <c r="C5" s="2">
        <v>148</v>
      </c>
      <c r="D5" s="2">
        <v>132.5</v>
      </c>
      <c r="E5" s="2">
        <v>280.5</v>
      </c>
      <c r="F5" s="2">
        <v>122.5</v>
      </c>
      <c r="G5" s="2">
        <v>37.5</v>
      </c>
    </row>
    <row r="6" spans="1:7" ht="12.75">
      <c r="A6" s="2">
        <v>3</v>
      </c>
      <c r="B6" s="2" t="s">
        <v>69</v>
      </c>
      <c r="C6" s="2">
        <v>148</v>
      </c>
      <c r="D6" s="2">
        <v>113.7</v>
      </c>
      <c r="E6" s="2">
        <v>261.7</v>
      </c>
      <c r="F6" s="2">
        <v>61</v>
      </c>
      <c r="G6" s="2">
        <v>56.3</v>
      </c>
    </row>
    <row r="7" spans="1:7" ht="12.75">
      <c r="A7" s="2">
        <v>4</v>
      </c>
      <c r="B7" s="2" t="s">
        <v>63</v>
      </c>
      <c r="C7" s="2">
        <v>176</v>
      </c>
      <c r="D7" s="2">
        <v>77.8</v>
      </c>
      <c r="E7" s="2">
        <v>253.8</v>
      </c>
      <c r="F7" s="2">
        <v>-9.7</v>
      </c>
      <c r="G7" s="2">
        <v>64.2</v>
      </c>
    </row>
    <row r="8" spans="1:7" ht="12.75">
      <c r="A8" s="2">
        <v>5</v>
      </c>
      <c r="B8" s="2" t="s">
        <v>67</v>
      </c>
      <c r="C8" s="2">
        <v>159</v>
      </c>
      <c r="D8" s="2">
        <v>92.8</v>
      </c>
      <c r="E8" s="2">
        <v>251.8</v>
      </c>
      <c r="F8" s="2">
        <v>-35</v>
      </c>
      <c r="G8" s="2">
        <v>66.2</v>
      </c>
    </row>
    <row r="9" spans="1:7" ht="12.75">
      <c r="A9" s="2">
        <v>6</v>
      </c>
      <c r="B9" s="2" t="s">
        <v>70</v>
      </c>
      <c r="C9" s="2">
        <v>148</v>
      </c>
      <c r="D9" s="2">
        <v>98.3</v>
      </c>
      <c r="E9" s="2">
        <v>246.3</v>
      </c>
      <c r="F9" s="2">
        <v>40</v>
      </c>
      <c r="G9" s="2">
        <v>71.7</v>
      </c>
    </row>
    <row r="10" spans="1:7" ht="12.75">
      <c r="A10" s="2">
        <v>7</v>
      </c>
      <c r="B10" s="2" t="s">
        <v>71</v>
      </c>
      <c r="C10" s="2">
        <v>129</v>
      </c>
      <c r="D10" s="2">
        <v>87</v>
      </c>
      <c r="E10" s="2">
        <v>216</v>
      </c>
      <c r="F10" s="2">
        <v>-86.2</v>
      </c>
      <c r="G10" s="2">
        <v>102</v>
      </c>
    </row>
    <row r="11" spans="1:7" ht="12.75">
      <c r="A11" s="2">
        <v>8</v>
      </c>
      <c r="B11" s="2" t="s">
        <v>65</v>
      </c>
      <c r="C11" s="2">
        <v>116</v>
      </c>
      <c r="D11" s="2">
        <v>87</v>
      </c>
      <c r="E11" s="2">
        <v>203</v>
      </c>
      <c r="F11" s="2">
        <v>71</v>
      </c>
      <c r="G11" s="2">
        <v>115</v>
      </c>
    </row>
    <row r="12" spans="1:7" ht="12.75">
      <c r="A12" s="2">
        <v>9</v>
      </c>
      <c r="B12" s="2" t="s">
        <v>102</v>
      </c>
      <c r="C12" s="2">
        <v>123</v>
      </c>
      <c r="D12" s="2">
        <v>73</v>
      </c>
      <c r="E12" s="2">
        <v>196</v>
      </c>
      <c r="F12" s="2">
        <v>-12.8</v>
      </c>
      <c r="G12" s="2">
        <v>122</v>
      </c>
    </row>
    <row r="13" spans="1:7" ht="12.75">
      <c r="A13" s="2">
        <v>10</v>
      </c>
      <c r="B13" s="2" t="s">
        <v>72</v>
      </c>
      <c r="C13" s="2">
        <v>95</v>
      </c>
      <c r="D13" s="2">
        <v>41.8</v>
      </c>
      <c r="E13" s="2">
        <v>136.8</v>
      </c>
      <c r="F13" s="2">
        <v>-24.5</v>
      </c>
      <c r="G13" s="2">
        <v>181.2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A4" sqref="A4:G13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64</v>
      </c>
      <c r="C4" s="2">
        <v>178</v>
      </c>
      <c r="D4" s="2">
        <v>73.7</v>
      </c>
      <c r="E4" s="2">
        <v>251.7</v>
      </c>
      <c r="F4" s="2">
        <v>-66.3</v>
      </c>
      <c r="G4" s="2">
        <v>0</v>
      </c>
    </row>
    <row r="5" spans="1:7" ht="12.75">
      <c r="A5" s="2">
        <v>2</v>
      </c>
      <c r="B5" s="2" t="s">
        <v>71</v>
      </c>
      <c r="C5" s="2">
        <v>139</v>
      </c>
      <c r="D5" s="2">
        <v>108.2</v>
      </c>
      <c r="E5" s="2">
        <v>247.2</v>
      </c>
      <c r="F5" s="2">
        <v>31.2</v>
      </c>
      <c r="G5" s="2">
        <v>4.5</v>
      </c>
    </row>
    <row r="6" spans="1:7" ht="12.75">
      <c r="A6" s="2">
        <v>3</v>
      </c>
      <c r="B6" s="2" t="s">
        <v>102</v>
      </c>
      <c r="C6" s="2">
        <v>145</v>
      </c>
      <c r="D6" s="2">
        <v>76.2</v>
      </c>
      <c r="E6" s="2">
        <v>221.2</v>
      </c>
      <c r="F6" s="2">
        <v>25.2</v>
      </c>
      <c r="G6" s="2">
        <v>30.5</v>
      </c>
    </row>
    <row r="7" spans="1:7" ht="12.75">
      <c r="A7" s="2">
        <v>4</v>
      </c>
      <c r="B7" s="2" t="s">
        <v>68</v>
      </c>
      <c r="C7" s="2">
        <v>160</v>
      </c>
      <c r="D7" s="2">
        <v>52.3</v>
      </c>
      <c r="E7" s="2">
        <v>212.3</v>
      </c>
      <c r="F7" s="2">
        <v>-68.2</v>
      </c>
      <c r="G7" s="2">
        <v>39.3</v>
      </c>
    </row>
    <row r="8" spans="1:7" ht="12.75">
      <c r="A8" s="2">
        <v>5</v>
      </c>
      <c r="B8" s="2" t="s">
        <v>65</v>
      </c>
      <c r="C8" s="2">
        <v>137</v>
      </c>
      <c r="D8" s="2">
        <v>74.8</v>
      </c>
      <c r="E8" s="2">
        <v>211.8</v>
      </c>
      <c r="F8" s="2">
        <v>8.8</v>
      </c>
      <c r="G8" s="2">
        <v>39.8</v>
      </c>
    </row>
    <row r="9" spans="1:7" ht="12.75">
      <c r="A9" s="2">
        <v>6</v>
      </c>
      <c r="B9" s="2" t="s">
        <v>70</v>
      </c>
      <c r="C9" s="2">
        <v>121</v>
      </c>
      <c r="D9" s="2">
        <v>69.7</v>
      </c>
      <c r="E9" s="2">
        <v>190.7</v>
      </c>
      <c r="F9" s="2">
        <v>-55.7</v>
      </c>
      <c r="G9" s="2">
        <v>61</v>
      </c>
    </row>
    <row r="10" spans="1:7" ht="12.75">
      <c r="A10" s="2">
        <v>7</v>
      </c>
      <c r="B10" s="2" t="s">
        <v>72</v>
      </c>
      <c r="C10" s="2">
        <v>80</v>
      </c>
      <c r="D10" s="2">
        <v>107.7</v>
      </c>
      <c r="E10" s="2">
        <v>187.7</v>
      </c>
      <c r="F10" s="2">
        <v>50.8</v>
      </c>
      <c r="G10" s="2">
        <v>64</v>
      </c>
    </row>
    <row r="11" spans="1:7" ht="12.75">
      <c r="A11" s="2">
        <v>8</v>
      </c>
      <c r="B11" s="2" t="s">
        <v>63</v>
      </c>
      <c r="C11" s="2">
        <v>100</v>
      </c>
      <c r="D11" s="2">
        <v>84</v>
      </c>
      <c r="E11" s="2">
        <v>184</v>
      </c>
      <c r="F11" s="2">
        <v>-69.8</v>
      </c>
      <c r="G11" s="2">
        <v>67.7</v>
      </c>
    </row>
    <row r="12" spans="1:7" ht="12.75">
      <c r="A12" s="2">
        <v>9</v>
      </c>
      <c r="B12" s="2" t="s">
        <v>67</v>
      </c>
      <c r="C12" s="2">
        <v>117</v>
      </c>
      <c r="D12" s="2">
        <v>63</v>
      </c>
      <c r="E12" s="2">
        <v>180</v>
      </c>
      <c r="F12" s="2">
        <v>-71.8</v>
      </c>
      <c r="G12" s="2">
        <v>71.7</v>
      </c>
    </row>
    <row r="13" spans="1:7" ht="12.75">
      <c r="A13" s="2">
        <v>10</v>
      </c>
      <c r="B13" s="2" t="s">
        <v>69</v>
      </c>
      <c r="C13" s="2">
        <v>130</v>
      </c>
      <c r="D13" s="2">
        <v>37.2</v>
      </c>
      <c r="E13" s="2">
        <v>167.2</v>
      </c>
      <c r="F13" s="2">
        <v>-94.5</v>
      </c>
      <c r="G13" s="2">
        <v>84.5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C18" sqref="C18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69</v>
      </c>
      <c r="C4" s="2">
        <v>132</v>
      </c>
      <c r="D4" s="2">
        <v>104.5</v>
      </c>
      <c r="E4" s="2">
        <v>236.5</v>
      </c>
      <c r="F4" s="2">
        <v>69.3</v>
      </c>
      <c r="G4" s="2">
        <v>0</v>
      </c>
    </row>
    <row r="5" spans="1:7" ht="12.75">
      <c r="A5" s="2">
        <v>2</v>
      </c>
      <c r="B5" s="2" t="s">
        <v>67</v>
      </c>
      <c r="C5" s="2">
        <v>127</v>
      </c>
      <c r="D5" s="2">
        <v>94.8</v>
      </c>
      <c r="E5" s="2">
        <v>221.8</v>
      </c>
      <c r="F5" s="2">
        <v>41.8</v>
      </c>
      <c r="G5" s="2">
        <v>14.7</v>
      </c>
    </row>
    <row r="6" spans="1:7" ht="12.75">
      <c r="A6" s="2">
        <v>3</v>
      </c>
      <c r="B6" s="2" t="s">
        <v>71</v>
      </c>
      <c r="C6" s="2">
        <v>136</v>
      </c>
      <c r="D6" s="2">
        <v>82.5</v>
      </c>
      <c r="E6" s="2">
        <v>218.5</v>
      </c>
      <c r="F6" s="2">
        <v>-28.7</v>
      </c>
      <c r="G6" s="2">
        <v>18</v>
      </c>
    </row>
    <row r="7" spans="1:7" ht="12.75">
      <c r="A7" s="2">
        <v>4</v>
      </c>
      <c r="B7" s="2" t="s">
        <v>64</v>
      </c>
      <c r="C7" s="2">
        <v>137</v>
      </c>
      <c r="D7" s="2">
        <v>61</v>
      </c>
      <c r="E7" s="2">
        <v>198</v>
      </c>
      <c r="F7" s="2">
        <v>-53.7</v>
      </c>
      <c r="G7" s="2">
        <v>38.5</v>
      </c>
    </row>
    <row r="8" spans="1:7" ht="12.75">
      <c r="A8" s="2">
        <v>5</v>
      </c>
      <c r="B8" s="2" t="s">
        <v>65</v>
      </c>
      <c r="C8" s="2">
        <v>122</v>
      </c>
      <c r="D8" s="2">
        <v>65.8</v>
      </c>
      <c r="E8" s="2">
        <v>187.8</v>
      </c>
      <c r="F8" s="2">
        <v>-24</v>
      </c>
      <c r="G8" s="2">
        <v>48.7</v>
      </c>
    </row>
    <row r="9" spans="1:7" ht="12.75">
      <c r="A9" s="2">
        <v>6</v>
      </c>
      <c r="B9" s="2" t="s">
        <v>102</v>
      </c>
      <c r="C9" s="2">
        <v>142</v>
      </c>
      <c r="D9" s="2">
        <v>44.2</v>
      </c>
      <c r="E9" s="2">
        <v>186.2</v>
      </c>
      <c r="F9" s="2">
        <v>-35</v>
      </c>
      <c r="G9" s="2">
        <v>50.3</v>
      </c>
    </row>
    <row r="10" spans="1:7" ht="12.75">
      <c r="A10" s="2">
        <v>7</v>
      </c>
      <c r="B10" s="2" t="s">
        <v>63</v>
      </c>
      <c r="C10" s="2">
        <v>121</v>
      </c>
      <c r="D10" s="2">
        <v>56.5</v>
      </c>
      <c r="E10" s="2">
        <v>177.5</v>
      </c>
      <c r="F10" s="2">
        <v>-6.5</v>
      </c>
      <c r="G10" s="2">
        <v>59</v>
      </c>
    </row>
    <row r="11" spans="1:7" ht="12.75">
      <c r="A11" s="2">
        <v>8</v>
      </c>
      <c r="B11" s="2" t="s">
        <v>68</v>
      </c>
      <c r="C11" s="2">
        <v>88</v>
      </c>
      <c r="D11" s="2">
        <v>78.5</v>
      </c>
      <c r="E11" s="2">
        <v>166.5</v>
      </c>
      <c r="F11" s="2">
        <v>-45.8</v>
      </c>
      <c r="G11" s="2">
        <v>70</v>
      </c>
    </row>
    <row r="12" spans="1:7" ht="12.75">
      <c r="A12" s="2">
        <v>9</v>
      </c>
      <c r="B12" s="2" t="s">
        <v>70</v>
      </c>
      <c r="C12" s="2">
        <v>110</v>
      </c>
      <c r="D12" s="2">
        <v>46.3</v>
      </c>
      <c r="E12" s="2">
        <v>156.3</v>
      </c>
      <c r="F12" s="2">
        <v>-34.3</v>
      </c>
      <c r="G12" s="2">
        <v>80.2</v>
      </c>
    </row>
    <row r="13" spans="1:7" ht="12.75">
      <c r="A13" s="2">
        <v>10</v>
      </c>
      <c r="B13" s="2" t="s">
        <v>72</v>
      </c>
      <c r="C13" s="2">
        <v>89</v>
      </c>
      <c r="D13" s="2">
        <v>57</v>
      </c>
      <c r="E13" s="2">
        <v>146</v>
      </c>
      <c r="F13" s="2">
        <v>-41.7</v>
      </c>
      <c r="G13" s="2">
        <v>90.5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D20" sqref="D20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7" customWidth="1"/>
  </cols>
  <sheetData>
    <row r="3" spans="1:7" ht="12.75">
      <c r="A3" s="19" t="s">
        <v>30</v>
      </c>
      <c r="B3" s="19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</row>
    <row r="4" spans="1:7" ht="12.75">
      <c r="A4" s="2">
        <v>1</v>
      </c>
      <c r="B4" s="2" t="s">
        <v>102</v>
      </c>
      <c r="C4" s="2">
        <v>213</v>
      </c>
      <c r="D4" s="2">
        <v>120.7</v>
      </c>
      <c r="E4" s="2">
        <v>333.7</v>
      </c>
      <c r="F4" s="2">
        <v>147.5</v>
      </c>
      <c r="G4" s="2">
        <v>0</v>
      </c>
    </row>
    <row r="5" spans="1:7" ht="12.75">
      <c r="A5" s="2">
        <v>2</v>
      </c>
      <c r="B5" s="2" t="s">
        <v>64</v>
      </c>
      <c r="C5" s="2">
        <v>186</v>
      </c>
      <c r="D5" s="2">
        <v>109</v>
      </c>
      <c r="E5" s="2">
        <v>295</v>
      </c>
      <c r="F5" s="2">
        <v>97</v>
      </c>
      <c r="G5" s="2">
        <v>38.7</v>
      </c>
    </row>
    <row r="6" spans="1:7" ht="12.75">
      <c r="A6" s="2">
        <v>3</v>
      </c>
      <c r="B6" s="2" t="s">
        <v>63</v>
      </c>
      <c r="C6" s="2">
        <v>128</v>
      </c>
      <c r="D6" s="2">
        <v>121.5</v>
      </c>
      <c r="E6" s="2">
        <v>249.5</v>
      </c>
      <c r="F6" s="2">
        <v>72</v>
      </c>
      <c r="G6" s="2">
        <v>84.2</v>
      </c>
    </row>
    <row r="7" spans="1:7" ht="12.75">
      <c r="A7" s="2">
        <v>4</v>
      </c>
      <c r="B7" s="2" t="s">
        <v>65</v>
      </c>
      <c r="C7" s="2">
        <v>153</v>
      </c>
      <c r="D7" s="2">
        <v>73</v>
      </c>
      <c r="E7" s="2">
        <v>226</v>
      </c>
      <c r="F7" s="2">
        <v>38.2</v>
      </c>
      <c r="G7" s="2">
        <v>107.7</v>
      </c>
    </row>
    <row r="8" spans="1:7" ht="12.75">
      <c r="A8" s="2">
        <v>5</v>
      </c>
      <c r="B8" s="2" t="s">
        <v>71</v>
      </c>
      <c r="C8" s="2">
        <v>150</v>
      </c>
      <c r="D8" s="2">
        <v>75.8</v>
      </c>
      <c r="E8" s="2">
        <v>225.8</v>
      </c>
      <c r="F8" s="2">
        <v>7.3</v>
      </c>
      <c r="G8" s="2">
        <v>107.8</v>
      </c>
    </row>
    <row r="9" spans="1:7" ht="12.75">
      <c r="A9" s="2">
        <v>6</v>
      </c>
      <c r="B9" s="2" t="s">
        <v>68</v>
      </c>
      <c r="C9" s="2">
        <v>114</v>
      </c>
      <c r="D9" s="2">
        <v>96.3</v>
      </c>
      <c r="E9" s="2">
        <v>210.3</v>
      </c>
      <c r="F9" s="2">
        <v>43.8</v>
      </c>
      <c r="G9" s="2">
        <v>123.3</v>
      </c>
    </row>
    <row r="10" spans="1:7" ht="12.75">
      <c r="A10" s="2">
        <v>7</v>
      </c>
      <c r="B10" s="2" t="s">
        <v>70</v>
      </c>
      <c r="C10" s="2">
        <v>152</v>
      </c>
      <c r="D10" s="2">
        <v>50.7</v>
      </c>
      <c r="E10" s="2">
        <v>202.7</v>
      </c>
      <c r="F10" s="2">
        <v>46.3</v>
      </c>
      <c r="G10" s="2">
        <v>131</v>
      </c>
    </row>
    <row r="11" spans="1:7" ht="12.75">
      <c r="A11" s="2">
        <v>8</v>
      </c>
      <c r="B11" s="2" t="s">
        <v>67</v>
      </c>
      <c r="C11" s="2">
        <v>91</v>
      </c>
      <c r="D11" s="2">
        <v>97.5</v>
      </c>
      <c r="E11" s="2">
        <v>188.5</v>
      </c>
      <c r="F11" s="2">
        <v>-33.3</v>
      </c>
      <c r="G11" s="2">
        <v>145.2</v>
      </c>
    </row>
    <row r="12" spans="1:7" ht="12.75">
      <c r="A12" s="2">
        <v>9</v>
      </c>
      <c r="B12" s="2" t="s">
        <v>72</v>
      </c>
      <c r="C12" s="2">
        <v>100</v>
      </c>
      <c r="D12" s="2">
        <v>86.5</v>
      </c>
      <c r="E12" s="2">
        <v>186.5</v>
      </c>
      <c r="F12" s="2">
        <v>40.5</v>
      </c>
      <c r="G12" s="2">
        <v>147.2</v>
      </c>
    </row>
    <row r="13" spans="1:7" ht="12.75">
      <c r="A13" s="2">
        <v>10</v>
      </c>
      <c r="B13" s="2" t="s">
        <v>69</v>
      </c>
      <c r="C13" s="2">
        <v>102</v>
      </c>
      <c r="D13" s="2">
        <v>82.5</v>
      </c>
      <c r="E13" s="2">
        <v>184.5</v>
      </c>
      <c r="F13" s="2">
        <v>-52</v>
      </c>
      <c r="G13" s="2">
        <v>149.2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Dayton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SOEAP</dc:creator>
  <cp:keywords/>
  <dc:description/>
  <cp:lastModifiedBy>Chad Brown</cp:lastModifiedBy>
  <dcterms:created xsi:type="dcterms:W3CDTF">2005-04-21T14:45:44Z</dcterms:created>
  <dcterms:modified xsi:type="dcterms:W3CDTF">2008-10-01T14:14:29Z</dcterms:modified>
  <cp:category/>
  <cp:version/>
  <cp:contentType/>
  <cp:contentStatus/>
</cp:coreProperties>
</file>